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8520" windowHeight="2895" activeTab="4"/>
  </bookViews>
  <sheets>
    <sheet name="K44" sheetId="1" r:id="rId1"/>
    <sheet name="K45" sheetId="2" r:id="rId2"/>
    <sheet name="K46" sheetId="3" r:id="rId3"/>
    <sheet name="K47" sheetId="4" r:id="rId4"/>
    <sheet name="K48" sheetId="5" r:id="rId5"/>
    <sheet name="CLC" sheetId="6" state="hidden" r:id="rId6"/>
    <sheet name="Đại Trà" sheetId="7" state="hidden" r:id="rId7"/>
  </sheets>
  <calcPr calcId="144525"/>
</workbook>
</file>

<file path=xl/calcChain.xml><?xml version="1.0" encoding="utf-8"?>
<calcChain xmlns="http://schemas.openxmlformats.org/spreadsheetml/2006/main">
  <c r="K6" i="7" l="1"/>
  <c r="K5" i="7"/>
  <c r="D15" i="7"/>
  <c r="D14" i="7"/>
  <c r="D12" i="7"/>
  <c r="D11" i="7"/>
  <c r="D10" i="7"/>
  <c r="D9" i="7"/>
  <c r="D8" i="7"/>
  <c r="D7" i="7"/>
  <c r="D6" i="7"/>
  <c r="D5" i="7"/>
  <c r="D4" i="7"/>
  <c r="K8" i="6"/>
  <c r="K6" i="6"/>
  <c r="K7" i="6"/>
  <c r="K5" i="6"/>
  <c r="K4" i="6"/>
  <c r="D34" i="6"/>
  <c r="D33" i="6"/>
  <c r="D31" i="6"/>
  <c r="D32" i="6"/>
  <c r="D30" i="6"/>
  <c r="D29" i="6"/>
  <c r="D28" i="6"/>
  <c r="D27" i="6"/>
  <c r="D26" i="6"/>
  <c r="D25" i="6"/>
  <c r="D24" i="6"/>
  <c r="D23" i="6"/>
  <c r="D22" i="6"/>
  <c r="D20" i="6"/>
  <c r="D21" i="6"/>
  <c r="D19" i="6"/>
  <c r="D18" i="6"/>
  <c r="D17" i="6"/>
  <c r="D16" i="6"/>
  <c r="D9" i="6"/>
  <c r="D15" i="6"/>
  <c r="D14" i="6"/>
  <c r="D11" i="6"/>
  <c r="D10" i="6"/>
  <c r="D8" i="6"/>
  <c r="D7" i="6"/>
  <c r="D6" i="6"/>
  <c r="D4" i="6"/>
  <c r="D5" i="6"/>
</calcChain>
</file>

<file path=xl/sharedStrings.xml><?xml version="1.0" encoding="utf-8"?>
<sst xmlns="http://schemas.openxmlformats.org/spreadsheetml/2006/main" count="1111" uniqueCount="313">
  <si>
    <t>STT</t>
  </si>
  <si>
    <t>Tên môn học</t>
  </si>
  <si>
    <t>Tên giáo trình</t>
  </si>
  <si>
    <t>Đơn giá</t>
  </si>
  <si>
    <t>Tài liệu tham khảo</t>
  </si>
  <si>
    <t>Kỹ năng thực hành pháp luật</t>
  </si>
  <si>
    <t>Kỹ năng mềm-kỹ năng làm việc chuyên nghiệp</t>
  </si>
  <si>
    <t>Kỹ năng làm việc tại doanh nghiệp</t>
  </si>
  <si>
    <t>Tội phạm học</t>
  </si>
  <si>
    <t>Nghệ thuật lãnh đạo</t>
  </si>
  <si>
    <t>Quản trị chất lượng</t>
  </si>
  <si>
    <t>Kỹ năng đàm phán, soạn thảo hợp đồng</t>
  </si>
  <si>
    <t>Lớp QTL 44 A - B</t>
  </si>
  <si>
    <t>Lớp CLC 44 QTL A - B</t>
  </si>
  <si>
    <t>Luật Thương mại quốc tế</t>
  </si>
  <si>
    <t>Lớp TM 45</t>
  </si>
  <si>
    <t>Lớp DS 45</t>
  </si>
  <si>
    <t>Lớp QT 45</t>
  </si>
  <si>
    <t>Lớp HS 45</t>
  </si>
  <si>
    <t>Lớp HC 45 A - B</t>
  </si>
  <si>
    <t>Kỹ năng nghiên cứu và lập luận</t>
  </si>
  <si>
    <t>Kỹ năng giải quyết các tranh chấp dân sự</t>
  </si>
  <si>
    <t>Kỹ năng đàm phán hợp đồng Thương mại quốc tế</t>
  </si>
  <si>
    <t>Lớp CLC 45 A - B - C</t>
  </si>
  <si>
    <t>Lớp CLC 45 D</t>
  </si>
  <si>
    <t>Kỹ năng giải quyết khiếu nại hành chính</t>
  </si>
  <si>
    <t>Kỹ năng tranh tụng trong tố tụng hình sự</t>
  </si>
  <si>
    <t>Lớp CLC 45 QTKD</t>
  </si>
  <si>
    <t>Thị trường chứng khoán</t>
  </si>
  <si>
    <t>Thanh toán quốc tế</t>
  </si>
  <si>
    <t>Pháp luật thương mại ASEAN</t>
  </si>
  <si>
    <t>Sales Management</t>
  </si>
  <si>
    <t>Risk Management</t>
  </si>
  <si>
    <t>Luật Môi trường</t>
  </si>
  <si>
    <t>Quản trị dự án</t>
  </si>
  <si>
    <t>Pháp luật đầu tư quốc tế</t>
  </si>
  <si>
    <t>Tư pháp quốc tế</t>
  </si>
  <si>
    <t>Lớp CLC 45 QTL A</t>
  </si>
  <si>
    <t>Luật biển</t>
  </si>
  <si>
    <t>Luật Ngân hàng</t>
  </si>
  <si>
    <t>Giao dịch dân sự về nhà ở</t>
  </si>
  <si>
    <t>Pháp luật kinh doanh bất động sản</t>
  </si>
  <si>
    <t>Lớp AUF 45</t>
  </si>
  <si>
    <t>Lớp CJL 45</t>
  </si>
  <si>
    <r>
      <t xml:space="preserve">DANH MỤC HỌC LIỆU - Khóa 45 - Học kỳ II (2023 - 2024) 
- Phát hành trực tiếp trong giờ hành chính tại: Nhà sách Trung tâm Học liệu - C102- cơ sở Nguyễn Tất Thành, P.13, Q.4, Tp.HCM
- Phát hành Online: https://ulawbookstore.mshopkeeper.vn/order-page
* </t>
    </r>
    <r>
      <rPr>
        <b/>
        <i/>
        <sz val="18"/>
        <color rgb="FFFF0000"/>
        <rFont val="Times New Roman"/>
        <family val="1"/>
      </rPr>
      <t xml:space="preserve">Sinh viên được giảm 25%/ giá bìa bộ sách Giáo trình, tập bài giảng của Trường Đại học Luật Tp.HCM; các sách khác giảm theo thoả thuận với nhà cung cấp;
 * Sinh viên các lớp CLC được nhận miễn phí Giáo trình, tập bài giảng của Trường Đại học Luật tp.HCM theo từng học kỳ   </t>
    </r>
    <r>
      <rPr>
        <b/>
        <sz val="18"/>
        <color rgb="FFFF0000"/>
        <rFont val="Times New Roman"/>
        <family val="1"/>
      </rPr>
      <t xml:space="preserve">
</t>
    </r>
  </si>
  <si>
    <r>
      <t xml:space="preserve">DANH MỤC HỌC LIỆU - Khóa 44 - Học kỳ II (2023 - 2024) 
- Phát hành trực tiếp trong giờ hành chính tại: Nhà sách Trung tâm Học liệu - C102- cơ sở Nguyễn Tất Thành, P.13, Q.4, Tp.HCM
- Phát hành Online: https://ulawbookstore.mshopkeeper.vn/order-page
* </t>
    </r>
    <r>
      <rPr>
        <b/>
        <i/>
        <sz val="18"/>
        <color rgb="FFFF0000"/>
        <rFont val="Times New Roman"/>
        <family val="1"/>
      </rPr>
      <t xml:space="preserve">Sinh viên được giảm 25%/ giá bìa bộ sách Giáo trình, tập bài giảng của Trường Đại học Luật Tp.HCM; các sách khác giảm theo thoả thuận với nhà cung cấp;
 * Sinh viên các lớp CLC được nhận miễn phí Giáo trình, tập bài giảng của Trường Đại học Luật tp.HCM theo từng học kỳ   </t>
    </r>
    <r>
      <rPr>
        <b/>
        <sz val="18"/>
        <color rgb="FFFF0000"/>
        <rFont val="Times New Roman"/>
        <family val="1"/>
      </rPr>
      <t xml:space="preserve">
</t>
    </r>
  </si>
  <si>
    <t>Giáo trình thương mại quốc tế - Phần 1</t>
  </si>
  <si>
    <t>Giáo trình thương mại quốc tế - Phần 2</t>
  </si>
  <si>
    <t>Hướng dẫn học tập và văn bản môn luật thương mại quốc tế</t>
  </si>
  <si>
    <t>Tập bài giảng luật môi trường</t>
  </si>
  <si>
    <t>Luật bảo vệ môi trường</t>
  </si>
  <si>
    <t xml:space="preserve">Giáo trình tư pháp quốc tế </t>
  </si>
  <si>
    <t xml:space="preserve">Tư pháp quốc tế câu hỏi và tình huống </t>
  </si>
  <si>
    <t>Lớp CLC 45 QTL B</t>
  </si>
  <si>
    <t>Giáo trình luật ngân hàng</t>
  </si>
  <si>
    <t>Luật ngân hàng nhà nước Việt Nam</t>
  </si>
  <si>
    <t>Luật các tổ chức tín dụng</t>
  </si>
  <si>
    <t>Comparative Law (Luật so sánh)</t>
  </si>
  <si>
    <t>Tài liệu học tập luật só sánh</t>
  </si>
  <si>
    <t>Pháp luật về chuyển giao công nghệ quốc tế</t>
  </si>
  <si>
    <t>Law of the Sea (Luật Biển)</t>
  </si>
  <si>
    <t>Hệ thống văn bản quốc tế và Việt Nam sử dụng học tập môn PL về lãnh thổ biên giới quốc gia về luật biển</t>
  </si>
  <si>
    <t>Luật Thuế</t>
  </si>
  <si>
    <t>Giáo trình luật thuế</t>
  </si>
  <si>
    <t>Pháp luật Giải quyết tranh chấp thương mại ngoài tòa án</t>
  </si>
  <si>
    <t>Giáo trình luật thương mại quốc tế - Phần 1</t>
  </si>
  <si>
    <t>Hướng dẫn học tập và băn bản luật thương mại quốc tế</t>
  </si>
  <si>
    <t>Giáo trình luật thương mại quốc tế - Phần 2</t>
  </si>
  <si>
    <t>Luật tố tụng hình sự</t>
  </si>
  <si>
    <t>Giáo trình luật tố tụng hình sự</t>
  </si>
  <si>
    <t>Tài liệu học tập tố tụng hình sự</t>
  </si>
  <si>
    <t>Bộ luật tố tụng hình sự</t>
  </si>
  <si>
    <t>Juvenile Criminal Justice (Tư pháp hình sự người chưa thành niên)</t>
  </si>
  <si>
    <t>Luật Sở hữu trí tuệ</t>
  </si>
  <si>
    <t>Giáo trình luật sỡ hữu trí tuệ</t>
  </si>
  <si>
    <t>Sách tình huống luật sỡ hữu trí tuệ</t>
  </si>
  <si>
    <t>Luật sỡ hữu trí tuệ</t>
  </si>
  <si>
    <t>Comparative Tort Law (Luật bồi thường thiệt hại ngoài hợp đồng so sánh)</t>
  </si>
  <si>
    <t>Luật Tố tụng hành chính</t>
  </si>
  <si>
    <t>Giáo trình luật tố tụng hành chính</t>
  </si>
  <si>
    <t>Luật cạnh tranh</t>
  </si>
  <si>
    <t>Giáo trình pháp luật cạnh tranh và giải quyết tranh chấp thương mại</t>
  </si>
  <si>
    <t>Luật cạnh tranh và văn bản</t>
  </si>
  <si>
    <t xml:space="preserve">Giáo trình tư pháp quốc tế  </t>
  </si>
  <si>
    <t>Lớp CLC 46 D</t>
  </si>
  <si>
    <t xml:space="preserve">Luật tố tụng hành chính </t>
  </si>
  <si>
    <t xml:space="preserve">Giáo trình tội phạm học </t>
  </si>
  <si>
    <t>Brand management</t>
  </si>
  <si>
    <t>Consumer behaviour</t>
  </si>
  <si>
    <t>Quản trị chiến lược</t>
  </si>
  <si>
    <t>Quản trị tài chính</t>
  </si>
  <si>
    <t>Kế toán quản trị</t>
  </si>
  <si>
    <t>International Trade Law (Luật Thương mại quốc tế)</t>
  </si>
  <si>
    <t>Hệ thống thông tin quản lý</t>
  </si>
  <si>
    <t>Corporation Law (Luật công ty)</t>
  </si>
  <si>
    <t>Marketing căn bản</t>
  </si>
  <si>
    <t>Phân tích hoạt động kinh doanh</t>
  </si>
  <si>
    <t>Quản trị nhân sự</t>
  </si>
  <si>
    <t>Văn hóa doanh nghiệp</t>
  </si>
  <si>
    <t>Giao tiếp trong kinh doanh</t>
  </si>
  <si>
    <t>Droit de propiété intelectuelle (Luật Sở hữu trí tuệ)</t>
  </si>
  <si>
    <t>Quản trị hành chính văn phòng</t>
  </si>
  <si>
    <t>Introduction au système de droit Romano -germanique et au droit francais</t>
  </si>
  <si>
    <t xml:space="preserve">Luật bảo vệ môi trường </t>
  </si>
  <si>
    <t>Luật Nhật Bản 1</t>
  </si>
  <si>
    <t>Tiếng Nhật pháp lý 4</t>
  </si>
  <si>
    <t xml:space="preserve">Lớp CLC 46 A - B - C </t>
  </si>
  <si>
    <t xml:space="preserve">Lớp CLC 46 E </t>
  </si>
  <si>
    <t>Lớp CLC 46 F</t>
  </si>
  <si>
    <t xml:space="preserve">Lớp CLC 46 QTKD </t>
  </si>
  <si>
    <t>Lớp CLC QTL 46 A</t>
  </si>
  <si>
    <t>Lớp CLC QTL 46 B</t>
  </si>
  <si>
    <t>Droit international privé (Tư pháp quốc tế)</t>
  </si>
  <si>
    <t xml:space="preserve">Lớp AUF 46 </t>
  </si>
  <si>
    <t>Lớp CJL 46</t>
  </si>
  <si>
    <t>ASEAN Trade Law (Pháp luật thương mại ASEAN)</t>
  </si>
  <si>
    <t>History of State and Law (Lịch sử Nhà nước và pháp luật)</t>
  </si>
  <si>
    <t>Investment Law (Luật Đầu tư)</t>
  </si>
  <si>
    <t>Competition Law (Luật Cạnh tranh)</t>
  </si>
  <si>
    <t>Extracurricular 3 (Ngoại khóa HP3)</t>
  </si>
  <si>
    <t>Criminology (Tội phạm học)</t>
  </si>
  <si>
    <t>Private Iternational Law (Tư pháp quốc tế)</t>
  </si>
  <si>
    <t>Criminal Procedure Law (Luật Tố tụng hình sự)</t>
  </si>
  <si>
    <t>Giáo trình lịch sử nhà nước và pháp luật Thế Giới</t>
  </si>
  <si>
    <t>Giáo trình lịch sử nhà nước và pháp luật Việt Nam</t>
  </si>
  <si>
    <t>Giáo trình tội phạm học</t>
  </si>
  <si>
    <t>Lớp CLC 46 TA</t>
  </si>
  <si>
    <t>Law of Contract (Luật hợp đồng)</t>
  </si>
  <si>
    <t>Luật Đất đai</t>
  </si>
  <si>
    <t>Luật đất đai và các văn bản</t>
  </si>
  <si>
    <t>Luật tố tụng hành chính</t>
  </si>
  <si>
    <t>Luật Hình sự phần chung</t>
  </si>
  <si>
    <t>Giáo trình luật hình sự Việt Nam - Phần chung</t>
  </si>
  <si>
    <t>Bộ luật hính sự</t>
  </si>
  <si>
    <t>Lịch sử đảng Cộng sản Việt Nam</t>
  </si>
  <si>
    <t>Giáo trình lịch sử đảng cộng sản VN</t>
  </si>
  <si>
    <t>Pháp luật về chủ thể kinh doanh</t>
  </si>
  <si>
    <t>Giáo trình pháp luật chủ thể kinh doanh</t>
  </si>
  <si>
    <t>Luật doanh nghiệp</t>
  </si>
  <si>
    <t>Luật Tố tụng dân sự</t>
  </si>
  <si>
    <t>Giáo trình tố tụng dân sự</t>
  </si>
  <si>
    <t>Bộ luật tố tụng dấn sự</t>
  </si>
  <si>
    <t xml:space="preserve">Sách tình huống tố tụng dân sự </t>
  </si>
  <si>
    <t>Legal Reasoning and Legal Methodology (Lập luận pháp lý và Phương pháp nghiên cứu luật học)</t>
  </si>
  <si>
    <t>Human rights and citizens' rights (Quyền con người và quyền công dân)</t>
  </si>
  <si>
    <t>Luật Hôn nhân và gia đình</t>
  </si>
  <si>
    <t xml:space="preserve">Giáo trình luật hôn nhân và gia đình </t>
  </si>
  <si>
    <t>Hệ thống văn bản quy phạm pháp luật trích văn bản quy phạm pháp luật,án lệ về Hôn nhân và gia đình</t>
  </si>
  <si>
    <t>Sách tình huống luật hôn nhân và gia đình</t>
  </si>
  <si>
    <t>Luật Hình sự phần các tội phạm</t>
  </si>
  <si>
    <t>Giáo trình hình sự Việt Nam (Phần các tội phạm) - quyển 1</t>
  </si>
  <si>
    <t>Giáo trình hình sự Việt Nam (Phần các tội phạm) - quyển 2</t>
  </si>
  <si>
    <t>Pháp luật thương mại hàng hoá và dịch vụ</t>
  </si>
  <si>
    <t xml:space="preserve">Giáo trình pháp luật thương mại hàng hóa và dịch vụ </t>
  </si>
  <si>
    <t>Sách tình huống thương mại hàng hóa và dịch vụ</t>
  </si>
  <si>
    <t>Tin học đại cương</t>
  </si>
  <si>
    <t xml:space="preserve">TBG tin học đại cương - Mos-Word </t>
  </si>
  <si>
    <t>Xã hội học pháp luật</t>
  </si>
  <si>
    <t>Public Relations</t>
  </si>
  <si>
    <t>Kinh tế lượng</t>
  </si>
  <si>
    <t>Luật Lao động</t>
  </si>
  <si>
    <t>Giáo trình luật lao động</t>
  </si>
  <si>
    <t>Bộ luật lao động</t>
  </si>
  <si>
    <t>Chỉ dẫn tra cứu áp dụng bộ luật lao động</t>
  </si>
  <si>
    <t>Nguyên lý kế toán</t>
  </si>
  <si>
    <t>Quản trị Marketing</t>
  </si>
  <si>
    <t>Quản trị sản xuất</t>
  </si>
  <si>
    <t>Tư tưởng Hồ Chí Minh (Ho Chi Minh's Ideology)</t>
  </si>
  <si>
    <t>Giáo trình tư tưởng HCM</t>
  </si>
  <si>
    <t xml:space="preserve">Labor Law (Luật Lao động)  
</t>
  </si>
  <si>
    <t>Commercial Law (Luật Thương mại)</t>
  </si>
  <si>
    <t>Extracurricular 1 (Ngoại khóa HP1)</t>
  </si>
  <si>
    <t>Luật WTO</t>
  </si>
  <si>
    <t>Legal Reasoning and Legal Methodology (Lập luận Pháp lý và Phương pháp nghiên cứu)</t>
  </si>
  <si>
    <t>Tư tưởng Hồ Chí Minh</t>
  </si>
  <si>
    <t>Kinh tế vĩ mô</t>
  </si>
  <si>
    <t>Giáo trình lịch sử Đảng cộng sản Việt Nam</t>
  </si>
  <si>
    <t>Hợp đồng Dân sự và trách nhiệm bồi thường thiệt hại ngoài hợp đồng</t>
  </si>
  <si>
    <t>Giáo trình hợp đồng và bồi thường thiệt hại ngoài hợp đồng</t>
  </si>
  <si>
    <t>Tình huống hợp đồng</t>
  </si>
  <si>
    <t>Tâm lý học quản lý</t>
  </si>
  <si>
    <t>TBG tâm lý học quản lý</t>
  </si>
  <si>
    <t xml:space="preserve">Giáo trình luật ngân hàng </t>
  </si>
  <si>
    <t xml:space="preserve">Giáo trình lịch sử đảng </t>
  </si>
  <si>
    <t>Hệ thống văn bản luật ngân hàng</t>
  </si>
  <si>
    <t>Tiếng Nhật pháp lý 2</t>
  </si>
  <si>
    <t>Công pháp quốc tế</t>
  </si>
  <si>
    <t>Chủ nghĩa Xã hội khoa học</t>
  </si>
  <si>
    <t>Gt chủ nghĩa xã hội khoa học</t>
  </si>
  <si>
    <t>Đại cương văn hoá Việt Nam</t>
  </si>
  <si>
    <t>TBG đại cương văn hóa</t>
  </si>
  <si>
    <t>Kinh tế chính trị Mác - Lê Nin</t>
  </si>
  <si>
    <t>Giáo trình kinh tế chính trị Mác - Lê Nin</t>
  </si>
  <si>
    <t>Những quy định chung về luật dân sự, tài sản và thừa kế</t>
  </si>
  <si>
    <t>Giáo trình những quy định chung về luật dân sự</t>
  </si>
  <si>
    <t xml:space="preserve">Bộ luật dân sự </t>
  </si>
  <si>
    <t xml:space="preserve">Giáo trình pháp luật về tài sản, quyền sỡ hữu và thừa kế </t>
  </si>
  <si>
    <t>Luật Hành chính</t>
  </si>
  <si>
    <t>Giáo trình luật hành chính</t>
  </si>
  <si>
    <t>Lịch sử Nhà nước và pháp luật</t>
  </si>
  <si>
    <t>Giáo trình lịch sử nhà nước và pháp luật thế giới</t>
  </si>
  <si>
    <t>Giáo dục quốc phòng - an ninh</t>
  </si>
  <si>
    <t>Lớp CLC47 D</t>
  </si>
  <si>
    <t>Logic học</t>
  </si>
  <si>
    <t>Giáo trình Logic học</t>
  </si>
  <si>
    <t>Kinh tế vi mô</t>
  </si>
  <si>
    <t>Lý thuyết Tài chính và tiền tệ</t>
  </si>
  <si>
    <t>Lý thuyết xác suất và thống kê toán</t>
  </si>
  <si>
    <t>Tiếng Anh pháp lý HP2 (Legal English 2)</t>
  </si>
  <si>
    <t>Kinh tế chính trị Mác - Lênin (Marxist-Leninist Political Economy)</t>
  </si>
  <si>
    <t>Civil Law (Luật Dân sự)</t>
  </si>
  <si>
    <t>Giáo dục quốc phòng và an ninh (National Defense and Security Education)</t>
  </si>
  <si>
    <t>Tin học đại cương (Information Technology)</t>
  </si>
  <si>
    <t>Quản trị học</t>
  </si>
  <si>
    <t xml:space="preserve">Luật nhà ở </t>
  </si>
  <si>
    <t>Tài liệu học tập môn luật hình sư</t>
  </si>
  <si>
    <t>Hệ thống văn bản hướng dẫn áp dụng luật hình sự</t>
  </si>
  <si>
    <t>Luật thương mại</t>
  </si>
  <si>
    <t xml:space="preserve">Lớp CLC 47 A - B - E </t>
  </si>
  <si>
    <t>Lớp CLC 47 C - F</t>
  </si>
  <si>
    <t>Lớp CLC 47 QTKD</t>
  </si>
  <si>
    <t>Tort Law (Luật Bồi thường thiệt hại ngoài hợp đồng)</t>
  </si>
  <si>
    <t>Public International Law (Công pháp quốc tế)</t>
  </si>
  <si>
    <t>Lớp CLC 47 TA</t>
  </si>
  <si>
    <t>Giáo trình công pháp quốc tế - Quyển 1</t>
  </si>
  <si>
    <t>Giáo trình công pháp quốc tế - Quyển 2</t>
  </si>
  <si>
    <t xml:space="preserve">Luật thương mại </t>
  </si>
  <si>
    <t>Lớp CLC 47 QTL A - B</t>
  </si>
  <si>
    <t>Lớp AUF 47</t>
  </si>
  <si>
    <t>Luật các tổ chức tin dụng</t>
  </si>
  <si>
    <t>Lớp CJL 47</t>
  </si>
  <si>
    <r>
      <t xml:space="preserve">DANH MỤC HỌC LIỆU - Khóa 47 - Học kỳ II (2023 - 2024) 
- Phát hành trực tiếp trong giờ hành chính tại: Nhà sách Trung tâm Học liệu - C102- cơ sở Nguyễn Tất Thành, P.13, Q.4, Tp.HCM
- Phát hành Online: https://ulawbookstore.mshopkeeper.vn/order-page
* </t>
    </r>
    <r>
      <rPr>
        <b/>
        <i/>
        <sz val="18"/>
        <color rgb="FFFF0000"/>
        <rFont val="Times New Roman"/>
        <family val="1"/>
      </rPr>
      <t xml:space="preserve">Sinh viên được giảm 25%/ giá bìa bộ sách Giáo trình, tập bài giảng của Trường Đại học Luật Tp.HCM; các sách khác giảm theo thoả thuận với nhà cung cấp;
 * Sinh viên các lớp CLC được nhận miễn phí Giáo trình, tập bài giảng của Trường Đại học Luật tp.HCM theo từng học kỳ   </t>
    </r>
    <r>
      <rPr>
        <b/>
        <sz val="18"/>
        <color rgb="FFFF0000"/>
        <rFont val="Times New Roman"/>
        <family val="1"/>
      </rPr>
      <t xml:space="preserve">
</t>
    </r>
  </si>
  <si>
    <r>
      <t xml:space="preserve">DANH MỤC HỌC LIỆU - Khóa 48 - Học kỳ II (2023 - 2024) 
- Phát hành trực tiếp trong giờ hành chính tại: Nhà sách Trung tâm Học liệu - C102- cơ sở Nguyễn Tất Thành, P.13, Q.4, Tp.HCM
- Phát hành Online: https://ulawbookstore.mshopkeeper.vn/order-page
* </t>
    </r>
    <r>
      <rPr>
        <b/>
        <i/>
        <sz val="18"/>
        <color rgb="FFFF0000"/>
        <rFont val="Times New Roman"/>
        <family val="1"/>
      </rPr>
      <t xml:space="preserve">Sinh viên được giảm 25%/ giá bìa bộ sách Giáo trình, tập bài giảng của Trường Đại học Luật Tp.HCM; các sách khác giảm theo thoả thuận với nhà cung cấp;
 * Sinh viên các lớp CLC được nhận miễn phí Giáo trình, tập bài giảng của Trường Đại học Luật tp.HCM theo từng học kỳ   </t>
    </r>
    <r>
      <rPr>
        <b/>
        <sz val="18"/>
        <color rgb="FFFF0000"/>
        <rFont val="Times New Roman"/>
        <family val="1"/>
      </rPr>
      <t xml:space="preserve">
</t>
    </r>
  </si>
  <si>
    <t>Giáo dục thể chất HP 2, 3 - Bơi lội</t>
  </si>
  <si>
    <t>Tâm lý học đại cương</t>
  </si>
  <si>
    <t>Giáo trình kinh tế chính trị</t>
  </si>
  <si>
    <t xml:space="preserve">Giáo trình pháp luật về tài sản, quyền sở hữu thừa kế </t>
  </si>
  <si>
    <t>Bộ luật dân sự</t>
  </si>
  <si>
    <t>Giáo trình logic học</t>
  </si>
  <si>
    <t>Hướng dẫn môn học luật hành chính</t>
  </si>
  <si>
    <t>Giáo trình tâm lý học đại cương</t>
  </si>
  <si>
    <t>Lớp TM 48 A - B</t>
  </si>
  <si>
    <t>Lớp DS 48 A - B</t>
  </si>
  <si>
    <t>Lớp QT 48</t>
  </si>
  <si>
    <t>Đại cương văn hóa Việt Nam</t>
  </si>
  <si>
    <t>Tập bài giảng đại cương văn hóa Việt Nam</t>
  </si>
  <si>
    <t>Giáo trình lịch sử đảng Cộng sản Việt Nam</t>
  </si>
  <si>
    <t xml:space="preserve">Tập bài giảng tin học đại cương Mos - word </t>
  </si>
  <si>
    <t>Lớp HS 48 A - B</t>
  </si>
  <si>
    <t>Lớp HC 48 A - B</t>
  </si>
  <si>
    <t xml:space="preserve">Giáo trình chủ nghĩa xã hội khoa học </t>
  </si>
  <si>
    <t>Toán kinh tế</t>
  </si>
  <si>
    <t>Giáo trình pháp luật về chủ thể kinh doanh</t>
  </si>
  <si>
    <t>Lớp QTKD 48</t>
  </si>
  <si>
    <t>Lớp CLC48 D</t>
  </si>
  <si>
    <t>Lớp CLC48 E</t>
  </si>
  <si>
    <t>Lớp CLC48 F</t>
  </si>
  <si>
    <t>Lớp CLC48 QTKD</t>
  </si>
  <si>
    <t>Toán cao cấp</t>
  </si>
  <si>
    <t>Tiếng Anh pháp lý HP1 (Legal English 1)</t>
  </si>
  <si>
    <t>Giáo dục thể chất HP2,3 - Bơi lội (Physical Education 2,3 - Swimming)</t>
  </si>
  <si>
    <t>Administrative Law (Luật Hành chính)</t>
  </si>
  <si>
    <t>Lớp CLC48 TA</t>
  </si>
  <si>
    <t>Lớp CLC 48 QTL A - B</t>
  </si>
  <si>
    <t>Lớp AUF 48</t>
  </si>
  <si>
    <t>Lớp CJL 48</t>
  </si>
  <si>
    <t>Lớp CLC48 A - B - C</t>
  </si>
  <si>
    <t>Nhận rồi</t>
  </si>
  <si>
    <t>Giáo trình pháp luật thương mại hàng hóa và dịch vụ</t>
  </si>
  <si>
    <t xml:space="preserve">Luạt thương mại </t>
  </si>
  <si>
    <t>Tổng Hợp Sách Giáo Trình - Tập Bài Giảng Lớp CLC</t>
  </si>
  <si>
    <t>Tên Giáo trình - Tập bài giảng</t>
  </si>
  <si>
    <t>Số tiền</t>
  </si>
  <si>
    <t xml:space="preserve">Số lượng </t>
  </si>
  <si>
    <t>Lớp</t>
  </si>
  <si>
    <t>CLC 46 A - B - C, CLC 46 E,  CLC 46 F,</t>
  </si>
  <si>
    <t xml:space="preserve">CLC 46 QTKD </t>
  </si>
  <si>
    <t xml:space="preserve">CLC 46 D, CLC QTL 46 A-B, AUF 46, CJL 46, </t>
  </si>
  <si>
    <t xml:space="preserve">CLC 46 D, AUF 46, CJL 46, CLC 46 TA, </t>
  </si>
  <si>
    <t xml:space="preserve">CLC QTL 45 A-B, CLC 46 A - B - C, CLC 46 D, CLC 46 E, CLC 46 F, AUF 46, CJL 46,  CLC 46 TA, </t>
  </si>
  <si>
    <t>CLC 46 D, CLC 46 TA</t>
  </si>
  <si>
    <t xml:space="preserve">CLC 46 A - B - C, CLC 46 E,  CLC 46 F, CLC 46 TA,  </t>
  </si>
  <si>
    <t>CLC 46 D, CLC 47 A - B - E, CLC 47 C - F,</t>
  </si>
  <si>
    <t xml:space="preserve">CLC 47 A - B - E, CLC 47 C - F, </t>
  </si>
  <si>
    <t>CLC 47 QTL A - B</t>
  </si>
  <si>
    <t xml:space="preserve">CLC47 D, CLC 47 QTL A - B, AUF 47, </t>
  </si>
  <si>
    <t xml:space="preserve">CLC QTL 45 A-B, CJL 46, AUF 47, </t>
  </si>
  <si>
    <t xml:space="preserve">CLC47 D, CLC 47 TA, CLC 47 QTL A - B, AUF 47, </t>
  </si>
  <si>
    <t xml:space="preserve">CLC47 D, CLC 47 QTL A - B, AUF 47, CJL 47, </t>
  </si>
  <si>
    <t xml:space="preserve">CLC 47 QTKD, CLC 47 TA, CLC 47 QTL A - B, AUF 47, CJL 47, </t>
  </si>
  <si>
    <t>CLC QTL 45 B, CLC 46 D, AUF 47, CJL 47</t>
  </si>
  <si>
    <t>Giáo trình công pháp quốc tế Quyển 1</t>
  </si>
  <si>
    <t>Giáo trình công pháp quốc tế Quyển 2</t>
  </si>
  <si>
    <t>Giáo trình chủ nghĩa xã hội khoa học</t>
  </si>
  <si>
    <t xml:space="preserve">CLC48 A - B - C, CLC48 D, CLC48 E, </t>
  </si>
  <si>
    <t xml:space="preserve">CLC 47 TA, CLC48 A - B - C, CLC48 E, CLC48 F, </t>
  </si>
  <si>
    <t xml:space="preserve">CLC48 E, CLC48 F, </t>
  </si>
  <si>
    <t xml:space="preserve">CLC 46 TA, CLC48 A - B - C, CLC48 E, CLC48 F, </t>
  </si>
  <si>
    <t xml:space="preserve">CLC47 D, CLC48 TA, AUF 48, </t>
  </si>
  <si>
    <t>CLC 47 TA, CLC48 D, AUF 48, CJL 48</t>
  </si>
  <si>
    <t>CLC48 A - B - C, CLC48 D, CLC48 E, CLC48 F, CLC48 QTKD, CLC 48 QTL A - B, AUF 48, CJL 48</t>
  </si>
  <si>
    <t>CLC48 A - B - C, CLC48 D, CLC48 E, CLC48 F, CLC48 QTKD, CLC48 TA, CLC 48 QTL A - B, AUF 48, CJL 48</t>
  </si>
  <si>
    <t>CLC48 A - B - C, CLC48 D, CLC48 E, CLC48 F, CLC48 TA, CLC 48 QTL A - B, AUF 48, CJL 48</t>
  </si>
  <si>
    <t>CLC48 D, AUF 48, CJL 48</t>
  </si>
  <si>
    <t>Tổng Hợp Sách Giáo Trình - Tập Bài Giảng Lớp Đại Trà</t>
  </si>
  <si>
    <t xml:space="preserve">TM45, DS 45, QT45, </t>
  </si>
  <si>
    <t xml:space="preserve">TM 48 A - B, DS 48 A - B, QT 48, </t>
  </si>
  <si>
    <t xml:space="preserve">HS 48 A - B, HC 48 A - B, </t>
  </si>
  <si>
    <t xml:space="preserve">TM 48 A - B, DS 48 A - B, QT 48, HS 48 A - B, HC 48 A - B, </t>
  </si>
  <si>
    <t>QTKD 48</t>
  </si>
  <si>
    <t xml:space="preserve">TM 48 A - B, DS 48 A - B, QT 48, HS 48 A - B, HC 48 A - B, QTKD 48, </t>
  </si>
  <si>
    <t xml:space="preserve">TM 48 A - B, DS 48 A - B, QT 48, QTKD 48, </t>
  </si>
  <si>
    <t xml:space="preserve">QTKD 48,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</si>
</sst>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8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i/>
      <sz val="18"/>
      <color rgb="FFFF0000"/>
      <name val="Times New Roman"/>
      <family val="1"/>
    </font>
    <font>
      <b/>
      <sz val="18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charset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Times New Roman"/>
      <family val="2"/>
    </font>
    <font>
      <i/>
      <sz val="11"/>
      <name val="Times New Roman"/>
      <family val="1"/>
    </font>
    <font>
      <sz val="11"/>
      <color indexed="8"/>
      <name val="Times New Roman"/>
      <family val="2"/>
    </font>
    <font>
      <b/>
      <i/>
      <sz val="11"/>
      <name val="Times New Roman"/>
      <family val="1"/>
    </font>
    <font>
      <sz val="11"/>
      <name val="Times New Roman"/>
      <family val="2"/>
    </font>
    <font>
      <b/>
      <i/>
      <sz val="1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rgb="FFFF0000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>
      <alignment wrapText="1"/>
    </xf>
    <xf numFmtId="0" fontId="4" fillId="0" borderId="0"/>
    <xf numFmtId="43" fontId="4" fillId="0" borderId="0" applyFont="0" applyFill="0" applyBorder="0" applyAlignment="0" applyProtection="0"/>
    <xf numFmtId="0" fontId="1" fillId="0" borderId="0">
      <alignment wrapText="1"/>
    </xf>
    <xf numFmtId="0" fontId="12" fillId="0" borderId="0">
      <alignment wrapText="1"/>
    </xf>
  </cellStyleXfs>
  <cellXfs count="245">
    <xf numFmtId="0" fontId="0" fillId="0" borderId="0" xfId="0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2" applyFont="1" applyAlignment="1">
      <alignment horizontal="center" wrapText="1"/>
    </xf>
    <xf numFmtId="0" fontId="8" fillId="0" borderId="0" xfId="2" applyFont="1" applyAlignment="1">
      <alignment horizontal="center" wrapText="1"/>
    </xf>
    <xf numFmtId="0" fontId="7" fillId="0" borderId="0" xfId="2" applyFont="1" applyAlignment="1">
      <alignment horizontal="left" wrapText="1"/>
    </xf>
    <xf numFmtId="164" fontId="7" fillId="0" borderId="0" xfId="3" applyNumberFormat="1" applyFont="1" applyAlignment="1">
      <alignment wrapText="1"/>
    </xf>
    <xf numFmtId="0" fontId="7" fillId="0" borderId="0" xfId="2" applyFont="1" applyAlignment="1">
      <alignment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left" vertical="center"/>
    </xf>
    <xf numFmtId="164" fontId="9" fillId="0" borderId="1" xfId="3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1" fillId="0" borderId="1" xfId="4" applyFont="1" applyFill="1" applyBorder="1" applyAlignment="1">
      <alignment vertical="center" wrapText="1"/>
    </xf>
    <xf numFmtId="0" fontId="7" fillId="0" borderId="1" xfId="2" applyFont="1" applyBorder="1" applyAlignment="1">
      <alignment horizontal="center"/>
    </xf>
    <xf numFmtId="0" fontId="13" fillId="0" borderId="1" xfId="5" applyFont="1" applyFill="1" applyBorder="1" applyAlignment="1">
      <alignment vertical="center" wrapText="1"/>
    </xf>
    <xf numFmtId="0" fontId="14" fillId="0" borderId="1" xfId="4" applyFont="1" applyFill="1" applyBorder="1" applyAlignment="1">
      <alignment vertical="center" wrapText="1"/>
    </xf>
    <xf numFmtId="3" fontId="13" fillId="0" borderId="1" xfId="5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" fontId="13" fillId="0" borderId="0" xfId="5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3" fontId="11" fillId="0" borderId="1" xfId="4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2" applyFont="1" applyAlignment="1">
      <alignment horizontal="left" wrapText="1"/>
    </xf>
    <xf numFmtId="0" fontId="11" fillId="0" borderId="1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7" fillId="0" borderId="1" xfId="2" applyFont="1" applyBorder="1" applyAlignment="1">
      <alignment horizontal="left"/>
    </xf>
    <xf numFmtId="0" fontId="16" fillId="0" borderId="0" xfId="2" applyFont="1" applyAlignment="1">
      <alignment horizontal="center"/>
    </xf>
    <xf numFmtId="0" fontId="8" fillId="0" borderId="0" xfId="2" applyFont="1" applyAlignment="1"/>
    <xf numFmtId="0" fontId="8" fillId="0" borderId="0" xfId="2" applyFont="1" applyAlignment="1">
      <alignment horizontal="left"/>
    </xf>
    <xf numFmtId="164" fontId="8" fillId="0" borderId="0" xfId="3" applyNumberFormat="1" applyFont="1" applyAlignment="1"/>
    <xf numFmtId="0" fontId="16" fillId="0" borderId="1" xfId="2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7" fillId="0" borderId="1" xfId="4" applyFont="1" applyFill="1" applyBorder="1" applyAlignment="1">
      <alignment vertical="center" wrapText="1"/>
    </xf>
    <xf numFmtId="0" fontId="15" fillId="0" borderId="1" xfId="0" applyFont="1" applyBorder="1"/>
    <xf numFmtId="3" fontId="15" fillId="0" borderId="1" xfId="0" applyNumberFormat="1" applyFont="1" applyBorder="1"/>
    <xf numFmtId="0" fontId="15" fillId="0" borderId="1" xfId="0" applyFont="1" applyBorder="1" applyAlignment="1">
      <alignment wrapText="1"/>
    </xf>
    <xf numFmtId="3" fontId="17" fillId="0" borderId="1" xfId="4" applyNumberFormat="1" applyFont="1" applyFill="1" applyBorder="1" applyAlignment="1">
      <alignment vertical="center" wrapText="1"/>
    </xf>
    <xf numFmtId="0" fontId="17" fillId="0" borderId="2" xfId="4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7" fillId="0" borderId="3" xfId="4" applyFont="1" applyFill="1" applyBorder="1" applyAlignment="1">
      <alignment vertical="center" wrapText="1"/>
    </xf>
    <xf numFmtId="0" fontId="16" fillId="0" borderId="0" xfId="2" applyFont="1" applyBorder="1" applyAlignment="1">
      <alignment horizontal="center"/>
    </xf>
    <xf numFmtId="0" fontId="8" fillId="0" borderId="0" xfId="2" applyFont="1" applyBorder="1" applyAlignment="1"/>
    <xf numFmtId="0" fontId="8" fillId="0" borderId="0" xfId="2" applyFont="1" applyBorder="1" applyAlignment="1">
      <alignment horizontal="left"/>
    </xf>
    <xf numFmtId="164" fontId="8" fillId="0" borderId="0" xfId="3" applyNumberFormat="1" applyFont="1" applyBorder="1" applyAlignment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11" fillId="0" borderId="1" xfId="4" applyFont="1" applyFill="1" applyBorder="1" applyAlignment="1">
      <alignment vertical="center" wrapText="1"/>
    </xf>
    <xf numFmtId="3" fontId="11" fillId="0" borderId="1" xfId="4" applyNumberFormat="1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right" vertical="center" wrapText="1"/>
    </xf>
    <xf numFmtId="3" fontId="11" fillId="0" borderId="2" xfId="4" applyNumberFormat="1" applyFont="1" applyFill="1" applyBorder="1" applyAlignment="1">
      <alignment horizontal="right" vertical="center" wrapText="1"/>
    </xf>
    <xf numFmtId="3" fontId="11" fillId="0" borderId="1" xfId="4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7" fillId="0" borderId="2" xfId="4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/>
    </xf>
    <xf numFmtId="164" fontId="11" fillId="0" borderId="1" xfId="3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 wrapText="1"/>
    </xf>
    <xf numFmtId="0" fontId="7" fillId="0" borderId="0" xfId="0" applyFont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2" applyFont="1" applyAlignment="1">
      <alignment wrapText="1"/>
    </xf>
    <xf numFmtId="164" fontId="10" fillId="0" borderId="0" xfId="3" applyNumberFormat="1" applyFont="1" applyAlignment="1">
      <alignment wrapText="1"/>
    </xf>
    <xf numFmtId="0" fontId="18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vertical="center"/>
    </xf>
    <xf numFmtId="164" fontId="18" fillId="0" borderId="1" xfId="3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3" fontId="17" fillId="0" borderId="3" xfId="4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horizontal="center"/>
    </xf>
    <xf numFmtId="0" fontId="3" fillId="0" borderId="1" xfId="2" applyFont="1" applyBorder="1" applyAlignment="1">
      <alignment wrapText="1"/>
    </xf>
    <xf numFmtId="164" fontId="10" fillId="0" borderId="1" xfId="3" applyNumberFormat="1" applyFont="1" applyBorder="1" applyAlignment="1">
      <alignment wrapText="1"/>
    </xf>
    <xf numFmtId="0" fontId="18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9" fillId="0" borderId="1" xfId="2" applyFont="1" applyBorder="1" applyAlignment="1">
      <alignment horizontal="left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vertical="center" wrapText="1"/>
    </xf>
    <xf numFmtId="164" fontId="18" fillId="0" borderId="1" xfId="3" applyNumberFormat="1" applyFont="1" applyBorder="1" applyAlignment="1">
      <alignment horizontal="center" vertical="center" wrapText="1"/>
    </xf>
    <xf numFmtId="0" fontId="7" fillId="0" borderId="1" xfId="2" applyFont="1" applyBorder="1" applyAlignment="1"/>
    <xf numFmtId="3" fontId="7" fillId="0" borderId="1" xfId="2" applyNumberFormat="1" applyFont="1" applyBorder="1" applyAlignment="1"/>
    <xf numFmtId="0" fontId="17" fillId="0" borderId="1" xfId="4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1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0" fontId="19" fillId="0" borderId="1" xfId="2" applyFont="1" applyFill="1" applyBorder="1" applyAlignment="1">
      <alignment vertical="center" wrapText="1"/>
    </xf>
    <xf numFmtId="3" fontId="17" fillId="0" borderId="2" xfId="4" applyNumberFormat="1" applyFont="1" applyFill="1" applyBorder="1" applyAlignment="1">
      <alignment vertical="center" wrapText="1"/>
    </xf>
    <xf numFmtId="0" fontId="8" fillId="0" borderId="4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left" wrapText="1"/>
    </xf>
    <xf numFmtId="0" fontId="7" fillId="0" borderId="0" xfId="2" applyFont="1" applyBorder="1" applyAlignment="1">
      <alignment wrapText="1"/>
    </xf>
    <xf numFmtId="0" fontId="10" fillId="0" borderId="0" xfId="2" applyFont="1" applyBorder="1" applyAlignment="1">
      <alignment wrapText="1"/>
    </xf>
    <xf numFmtId="164" fontId="10" fillId="0" borderId="0" xfId="3" applyNumberFormat="1" applyFont="1" applyBorder="1" applyAlignment="1">
      <alignment wrapText="1"/>
    </xf>
    <xf numFmtId="0" fontId="18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164" fontId="9" fillId="0" borderId="0" xfId="3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164" fontId="18" fillId="0" borderId="0" xfId="3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0" xfId="4" applyFont="1" applyFill="1" applyBorder="1" applyAlignment="1">
      <alignment vertical="center" wrapText="1"/>
    </xf>
    <xf numFmtId="0" fontId="15" fillId="0" borderId="0" xfId="0" applyFont="1" applyBorder="1"/>
    <xf numFmtId="3" fontId="15" fillId="0" borderId="0" xfId="0" applyNumberFormat="1" applyFont="1" applyBorder="1"/>
    <xf numFmtId="3" fontId="17" fillId="0" borderId="0" xfId="4" applyNumberFormat="1" applyFont="1" applyFill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15" fillId="0" borderId="1" xfId="2" applyFont="1" applyBorder="1" applyAlignment="1">
      <alignment horizontal="left" vertical="center" wrapText="1"/>
    </xf>
    <xf numFmtId="0" fontId="20" fillId="0" borderId="1" xfId="2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3" fontId="15" fillId="0" borderId="2" xfId="0" applyNumberFormat="1" applyFont="1" applyBorder="1" applyAlignment="1">
      <alignment horizontal="right" vertical="center"/>
    </xf>
    <xf numFmtId="0" fontId="7" fillId="0" borderId="1" xfId="2" applyFont="1" applyBorder="1" applyAlignment="1">
      <alignment vertical="center"/>
    </xf>
    <xf numFmtId="0" fontId="10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9" fillId="0" borderId="1" xfId="3" applyNumberFormat="1" applyFont="1" applyBorder="1" applyAlignment="1">
      <alignment horizontal="right" vertical="center"/>
    </xf>
    <xf numFmtId="164" fontId="15" fillId="0" borderId="1" xfId="3" applyNumberFormat="1" applyFont="1" applyBorder="1" applyAlignment="1">
      <alignment horizontal="right" vertical="center" wrapText="1"/>
    </xf>
    <xf numFmtId="3" fontId="17" fillId="0" borderId="1" xfId="2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7" fillId="0" borderId="0" xfId="2" applyFont="1" applyAlignment="1">
      <alignment horizontal="right" vertical="center" wrapText="1"/>
    </xf>
    <xf numFmtId="164" fontId="7" fillId="0" borderId="1" xfId="3" applyNumberFormat="1" applyFont="1" applyBorder="1" applyAlignment="1">
      <alignment horizontal="right" vertical="center" wrapText="1"/>
    </xf>
    <xf numFmtId="3" fontId="11" fillId="0" borderId="1" xfId="2" applyNumberFormat="1" applyFont="1" applyFill="1" applyBorder="1" applyAlignment="1">
      <alignment horizontal="right" vertical="center" wrapText="1"/>
    </xf>
    <xf numFmtId="3" fontId="17" fillId="0" borderId="1" xfId="4" applyNumberFormat="1" applyFont="1" applyFill="1" applyBorder="1" applyAlignment="1">
      <alignment horizontal="right" vertical="center" wrapText="1"/>
    </xf>
    <xf numFmtId="0" fontId="17" fillId="0" borderId="1" xfId="4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/>
    </xf>
    <xf numFmtId="164" fontId="7" fillId="0" borderId="1" xfId="3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4" fontId="18" fillId="0" borderId="1" xfId="3" applyNumberFormat="1" applyFont="1" applyBorder="1" applyAlignment="1">
      <alignment horizontal="right" vertical="center"/>
    </xf>
    <xf numFmtId="164" fontId="20" fillId="0" borderId="1" xfId="3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4" fontId="10" fillId="0" borderId="0" xfId="3" applyNumberFormat="1" applyFont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164" fontId="10" fillId="0" borderId="1" xfId="3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10" fillId="0" borderId="0" xfId="2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" xfId="5" applyFont="1" applyFill="1" applyBorder="1" applyAlignment="1">
      <alignment horizontal="left" vertical="center" wrapText="1"/>
    </xf>
    <xf numFmtId="0" fontId="11" fillId="0" borderId="3" xfId="5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2" xfId="4" applyFont="1" applyFill="1" applyBorder="1" applyAlignment="1">
      <alignment horizontal="left" vertical="center" wrapText="1"/>
    </xf>
    <xf numFmtId="0" fontId="11" fillId="0" borderId="3" xfId="4" applyFont="1" applyFill="1" applyBorder="1" applyAlignment="1">
      <alignment horizontal="left" vertical="center" wrapText="1"/>
    </xf>
    <xf numFmtId="3" fontId="11" fillId="0" borderId="2" xfId="4" applyNumberFormat="1" applyFont="1" applyFill="1" applyBorder="1" applyAlignment="1">
      <alignment vertical="center" wrapText="1"/>
    </xf>
    <xf numFmtId="3" fontId="11" fillId="0" borderId="3" xfId="4" applyNumberFormat="1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3" fontId="11" fillId="0" borderId="1" xfId="4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3" fontId="11" fillId="0" borderId="2" xfId="4" applyNumberFormat="1" applyFont="1" applyFill="1" applyBorder="1" applyAlignment="1">
      <alignment horizontal="right" vertical="center" wrapText="1"/>
    </xf>
    <xf numFmtId="3" fontId="11" fillId="0" borderId="3" xfId="4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3" fontId="15" fillId="0" borderId="2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7" fillId="0" borderId="2" xfId="4" applyFont="1" applyFill="1" applyBorder="1" applyAlignment="1">
      <alignment horizontal="left" vertical="center" wrapText="1"/>
    </xf>
    <xf numFmtId="0" fontId="17" fillId="0" borderId="3" xfId="4" applyFont="1" applyFill="1" applyBorder="1" applyAlignment="1">
      <alignment horizontal="left" vertical="center" wrapText="1"/>
    </xf>
    <xf numFmtId="0" fontId="17" fillId="0" borderId="2" xfId="4" applyFont="1" applyFill="1" applyBorder="1" applyAlignment="1">
      <alignment vertical="center" wrapText="1"/>
    </xf>
    <xf numFmtId="0" fontId="17" fillId="0" borderId="3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vertical="center" wrapText="1"/>
    </xf>
    <xf numFmtId="3" fontId="11" fillId="0" borderId="2" xfId="4" applyNumberFormat="1" applyFont="1" applyFill="1" applyBorder="1" applyAlignment="1">
      <alignment horizontal="center" vertical="center" wrapText="1"/>
    </xf>
    <xf numFmtId="3" fontId="11" fillId="0" borderId="3" xfId="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17" fillId="0" borderId="2" xfId="4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5" fillId="0" borderId="2" xfId="0" applyFont="1" applyBorder="1" applyAlignment="1">
      <alignment horizontal="center"/>
    </xf>
    <xf numFmtId="3" fontId="11" fillId="0" borderId="2" xfId="4" applyNumberFormat="1" applyFont="1" applyFill="1" applyBorder="1" applyAlignment="1">
      <alignment horizontal="left" vertical="center" wrapText="1"/>
    </xf>
    <xf numFmtId="3" fontId="11" fillId="0" borderId="3" xfId="4" applyNumberFormat="1" applyFont="1" applyFill="1" applyBorder="1" applyAlignment="1">
      <alignment horizontal="left" vertical="center" wrapText="1"/>
    </xf>
    <xf numFmtId="0" fontId="17" fillId="0" borderId="2" xfId="4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center" vertical="center" wrapText="1"/>
    </xf>
    <xf numFmtId="3" fontId="17" fillId="0" borderId="2" xfId="4" applyNumberFormat="1" applyFont="1" applyFill="1" applyBorder="1" applyAlignment="1">
      <alignment horizontal="center" vertical="center" wrapText="1"/>
    </xf>
    <xf numFmtId="3" fontId="17" fillId="0" borderId="3" xfId="4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7" fillId="0" borderId="5" xfId="4" applyFont="1" applyFill="1" applyBorder="1" applyAlignment="1">
      <alignment vertical="center" wrapText="1"/>
    </xf>
    <xf numFmtId="3" fontId="17" fillId="0" borderId="3" xfId="4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7" fillId="0" borderId="0" xfId="4" applyFont="1" applyFill="1" applyBorder="1" applyAlignment="1">
      <alignment vertical="center" wrapText="1"/>
    </xf>
    <xf numFmtId="3" fontId="17" fillId="0" borderId="0" xfId="4" applyNumberFormat="1" applyFont="1" applyFill="1" applyBorder="1" applyAlignment="1">
      <alignment vertical="center" wrapText="1"/>
    </xf>
    <xf numFmtId="0" fontId="8" fillId="0" borderId="0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7" fillId="0" borderId="1" xfId="4" applyFont="1" applyFill="1" applyBorder="1" applyAlignment="1">
      <alignment vertical="center" wrapText="1"/>
    </xf>
    <xf numFmtId="3" fontId="17" fillId="0" borderId="1" xfId="4" applyNumberFormat="1" applyFont="1" applyFill="1" applyBorder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3" fontId="17" fillId="0" borderId="5" xfId="4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3" fontId="15" fillId="0" borderId="2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6">
    <cellStyle name="Comma 2" xfId="3"/>
    <cellStyle name="Normal" xfId="0" builtinId="0"/>
    <cellStyle name="Normal 10" xfId="4"/>
    <cellStyle name="Normal 2" xfId="1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1"/>
    </sheetView>
  </sheetViews>
  <sheetFormatPr defaultRowHeight="15.75" x14ac:dyDescent="0.25"/>
  <cols>
    <col min="1" max="1" width="6.125" customWidth="1"/>
    <col min="2" max="2" width="37.5" customWidth="1"/>
    <col min="3" max="3" width="44.875" customWidth="1"/>
    <col min="5" max="5" width="44.75" customWidth="1"/>
    <col min="6" max="6" width="9" customWidth="1"/>
  </cols>
  <sheetData>
    <row r="1" spans="1:6" ht="213" customHeight="1" x14ac:dyDescent="0.3">
      <c r="A1" s="172" t="s">
        <v>45</v>
      </c>
      <c r="B1" s="173"/>
      <c r="C1" s="173"/>
      <c r="D1" s="173"/>
      <c r="E1" s="173"/>
      <c r="F1" s="173"/>
    </row>
    <row r="3" spans="1:6" x14ac:dyDescent="0.25">
      <c r="A3" s="8"/>
      <c r="B3" s="9" t="s">
        <v>12</v>
      </c>
      <c r="C3" s="10"/>
      <c r="D3" s="11"/>
      <c r="E3" s="12"/>
      <c r="F3" s="12"/>
    </row>
    <row r="4" spans="1:6" x14ac:dyDescent="0.25">
      <c r="A4" s="13" t="s">
        <v>0</v>
      </c>
      <c r="B4" s="14" t="s">
        <v>1</v>
      </c>
      <c r="C4" s="15" t="s">
        <v>2</v>
      </c>
      <c r="D4" s="16" t="s">
        <v>3</v>
      </c>
      <c r="E4" s="14" t="s">
        <v>4</v>
      </c>
      <c r="F4" s="16" t="s">
        <v>3</v>
      </c>
    </row>
    <row r="5" spans="1:6" x14ac:dyDescent="0.25">
      <c r="A5" s="17">
        <v>1</v>
      </c>
      <c r="B5" s="18" t="s">
        <v>5</v>
      </c>
      <c r="C5" s="18"/>
      <c r="D5" s="18"/>
      <c r="E5" s="19"/>
      <c r="F5" s="19"/>
    </row>
    <row r="6" spans="1:6" x14ac:dyDescent="0.25">
      <c r="A6" s="17">
        <v>2</v>
      </c>
      <c r="B6" s="18" t="s">
        <v>9</v>
      </c>
      <c r="C6" s="18"/>
      <c r="D6" s="18"/>
      <c r="E6" s="19"/>
      <c r="F6" s="19"/>
    </row>
    <row r="7" spans="1:6" x14ac:dyDescent="0.25">
      <c r="A7" s="17">
        <v>3</v>
      </c>
      <c r="B7" s="18" t="s">
        <v>10</v>
      </c>
      <c r="C7" s="18"/>
      <c r="D7" s="18"/>
      <c r="E7" s="19"/>
      <c r="F7" s="19"/>
    </row>
    <row r="8" spans="1:6" x14ac:dyDescent="0.25">
      <c r="A8" s="17">
        <v>4</v>
      </c>
      <c r="B8" s="18" t="s">
        <v>11</v>
      </c>
      <c r="C8" s="18"/>
      <c r="D8" s="18"/>
      <c r="E8" s="19"/>
      <c r="F8" s="19"/>
    </row>
    <row r="11" spans="1:6" x14ac:dyDescent="0.25">
      <c r="A11" s="8"/>
      <c r="B11" s="9" t="s">
        <v>13</v>
      </c>
      <c r="C11" s="10"/>
      <c r="D11" s="11"/>
      <c r="E11" s="12"/>
      <c r="F11" s="12"/>
    </row>
    <row r="12" spans="1:6" x14ac:dyDescent="0.25">
      <c r="A12" s="13" t="s">
        <v>0</v>
      </c>
      <c r="B12" s="14" t="s">
        <v>1</v>
      </c>
      <c r="C12" s="15" t="s">
        <v>2</v>
      </c>
      <c r="D12" s="16" t="s">
        <v>3</v>
      </c>
      <c r="E12" s="14" t="s">
        <v>4</v>
      </c>
      <c r="F12" s="16" t="s">
        <v>3</v>
      </c>
    </row>
    <row r="13" spans="1:6" x14ac:dyDescent="0.25">
      <c r="A13" s="17">
        <v>1</v>
      </c>
      <c r="B13" s="18" t="s">
        <v>5</v>
      </c>
      <c r="C13" s="18"/>
      <c r="D13" s="18"/>
      <c r="E13" s="19"/>
      <c r="F13" s="19"/>
    </row>
    <row r="14" spans="1:6" x14ac:dyDescent="0.25">
      <c r="A14" s="17">
        <v>2</v>
      </c>
      <c r="B14" s="18" t="s">
        <v>11</v>
      </c>
      <c r="C14" s="18"/>
      <c r="D14" s="18"/>
      <c r="E14" s="19"/>
      <c r="F14" s="19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B10" sqref="B10"/>
    </sheetView>
  </sheetViews>
  <sheetFormatPr defaultRowHeight="15.75" x14ac:dyDescent="0.25"/>
  <cols>
    <col min="1" max="1" width="6.375" style="7" customWidth="1"/>
    <col min="2" max="2" width="36.25" style="27" customWidth="1"/>
    <col min="3" max="3" width="37" style="27" customWidth="1"/>
    <col min="5" max="5" width="38.625" style="27" customWidth="1"/>
  </cols>
  <sheetData>
    <row r="1" spans="1:6" ht="210" customHeight="1" x14ac:dyDescent="0.3">
      <c r="A1" s="172" t="s">
        <v>44</v>
      </c>
      <c r="B1" s="173"/>
      <c r="C1" s="173"/>
      <c r="D1" s="173"/>
      <c r="E1" s="173"/>
      <c r="F1" s="173"/>
    </row>
    <row r="2" spans="1:6" x14ac:dyDescent="0.25">
      <c r="D2" s="1"/>
      <c r="F2" s="1"/>
    </row>
    <row r="3" spans="1:6" x14ac:dyDescent="0.25">
      <c r="A3" s="8"/>
      <c r="B3" s="28" t="s">
        <v>15</v>
      </c>
      <c r="C3" s="10"/>
      <c r="D3" s="11"/>
      <c r="E3" s="10"/>
      <c r="F3" s="12"/>
    </row>
    <row r="4" spans="1:6" x14ac:dyDescent="0.25">
      <c r="A4" s="13" t="s">
        <v>0</v>
      </c>
      <c r="B4" s="15" t="s">
        <v>1</v>
      </c>
      <c r="C4" s="15" t="s">
        <v>2</v>
      </c>
      <c r="D4" s="16" t="s">
        <v>3</v>
      </c>
      <c r="E4" s="15" t="s">
        <v>4</v>
      </c>
      <c r="F4" s="16" t="s">
        <v>3</v>
      </c>
    </row>
    <row r="5" spans="1:6" x14ac:dyDescent="0.25">
      <c r="A5" s="5">
        <v>1</v>
      </c>
      <c r="B5" s="29" t="s">
        <v>6</v>
      </c>
      <c r="C5" s="30"/>
      <c r="D5" s="20"/>
      <c r="E5" s="34"/>
      <c r="F5" s="2"/>
    </row>
    <row r="6" spans="1:6" s="1" customFormat="1" x14ac:dyDescent="0.25">
      <c r="A6" s="174">
        <v>2</v>
      </c>
      <c r="B6" s="176" t="s">
        <v>14</v>
      </c>
      <c r="C6" s="29" t="s">
        <v>46</v>
      </c>
      <c r="D6" s="22">
        <v>85000</v>
      </c>
      <c r="E6" s="178" t="s">
        <v>48</v>
      </c>
      <c r="F6" s="180">
        <v>195000</v>
      </c>
    </row>
    <row r="7" spans="1:6" x14ac:dyDescent="0.25">
      <c r="A7" s="175"/>
      <c r="B7" s="177"/>
      <c r="C7" s="29" t="s">
        <v>47</v>
      </c>
      <c r="D7" s="22">
        <v>81000</v>
      </c>
      <c r="E7" s="179"/>
      <c r="F7" s="181"/>
    </row>
    <row r="10" spans="1:6" x14ac:dyDescent="0.25">
      <c r="A10" s="8"/>
      <c r="B10" s="28" t="s">
        <v>16</v>
      </c>
      <c r="C10" s="10"/>
      <c r="D10" s="11"/>
      <c r="E10" s="10"/>
      <c r="F10" s="12"/>
    </row>
    <row r="11" spans="1:6" x14ac:dyDescent="0.25">
      <c r="A11" s="13" t="s">
        <v>0</v>
      </c>
      <c r="B11" s="15" t="s">
        <v>1</v>
      </c>
      <c r="C11" s="15" t="s">
        <v>2</v>
      </c>
      <c r="D11" s="16" t="s">
        <v>3</v>
      </c>
      <c r="E11" s="15" t="s">
        <v>4</v>
      </c>
      <c r="F11" s="16" t="s">
        <v>3</v>
      </c>
    </row>
    <row r="12" spans="1:6" x14ac:dyDescent="0.25">
      <c r="A12" s="5">
        <v>1</v>
      </c>
      <c r="B12" s="29" t="s">
        <v>6</v>
      </c>
      <c r="C12" s="30"/>
      <c r="D12" s="20"/>
      <c r="E12" s="34"/>
      <c r="F12" s="2"/>
    </row>
    <row r="13" spans="1:6" s="1" customFormat="1" x14ac:dyDescent="0.25">
      <c r="A13" s="174">
        <v>2</v>
      </c>
      <c r="B13" s="176" t="s">
        <v>14</v>
      </c>
      <c r="C13" s="29" t="s">
        <v>46</v>
      </c>
      <c r="D13" s="22">
        <v>85000</v>
      </c>
      <c r="E13" s="178" t="s">
        <v>48</v>
      </c>
      <c r="F13" s="180">
        <v>195000</v>
      </c>
    </row>
    <row r="14" spans="1:6" s="1" customFormat="1" x14ac:dyDescent="0.25">
      <c r="A14" s="175"/>
      <c r="B14" s="177"/>
      <c r="C14" s="29" t="s">
        <v>47</v>
      </c>
      <c r="D14" s="22">
        <v>81000</v>
      </c>
      <c r="E14" s="179"/>
      <c r="F14" s="181"/>
    </row>
    <row r="15" spans="1:6" s="1" customFormat="1" x14ac:dyDescent="0.25">
      <c r="A15" s="23"/>
      <c r="B15" s="31"/>
      <c r="C15" s="31"/>
      <c r="D15" s="24"/>
      <c r="E15" s="36"/>
      <c r="F15" s="25"/>
    </row>
    <row r="17" spans="1:6" x14ac:dyDescent="0.25">
      <c r="A17" s="8"/>
      <c r="B17" s="28" t="s">
        <v>17</v>
      </c>
      <c r="C17" s="10"/>
      <c r="D17" s="11"/>
      <c r="E17" s="10"/>
      <c r="F17" s="12"/>
    </row>
    <row r="18" spans="1:6" x14ac:dyDescent="0.25">
      <c r="A18" s="13" t="s">
        <v>0</v>
      </c>
      <c r="B18" s="15" t="s">
        <v>1</v>
      </c>
      <c r="C18" s="15" t="s">
        <v>2</v>
      </c>
      <c r="D18" s="16" t="s">
        <v>3</v>
      </c>
      <c r="E18" s="15" t="s">
        <v>4</v>
      </c>
      <c r="F18" s="16" t="s">
        <v>3</v>
      </c>
    </row>
    <row r="19" spans="1:6" x14ac:dyDescent="0.25">
      <c r="A19" s="5">
        <v>1</v>
      </c>
      <c r="B19" s="29" t="s">
        <v>6</v>
      </c>
      <c r="C19" s="30"/>
      <c r="D19" s="20"/>
      <c r="E19" s="34"/>
      <c r="F19" s="2"/>
    </row>
    <row r="20" spans="1:6" x14ac:dyDescent="0.25">
      <c r="A20" s="174">
        <v>2</v>
      </c>
      <c r="B20" s="176" t="s">
        <v>14</v>
      </c>
      <c r="C20" s="29" t="s">
        <v>46</v>
      </c>
      <c r="D20" s="22">
        <v>85000</v>
      </c>
      <c r="E20" s="178" t="s">
        <v>48</v>
      </c>
      <c r="F20" s="180">
        <v>195000</v>
      </c>
    </row>
    <row r="21" spans="1:6" x14ac:dyDescent="0.25">
      <c r="A21" s="175"/>
      <c r="B21" s="177"/>
      <c r="C21" s="29" t="s">
        <v>47</v>
      </c>
      <c r="D21" s="22">
        <v>81000</v>
      </c>
      <c r="E21" s="179"/>
      <c r="F21" s="181"/>
    </row>
    <row r="22" spans="1:6" s="1" customFormat="1" x14ac:dyDescent="0.25">
      <c r="A22" s="23"/>
      <c r="B22" s="31"/>
      <c r="C22" s="31"/>
      <c r="D22" s="24"/>
      <c r="E22" s="36"/>
      <c r="F22" s="25"/>
    </row>
    <row r="24" spans="1:6" x14ac:dyDescent="0.25">
      <c r="A24" s="8"/>
      <c r="B24" s="28" t="s">
        <v>18</v>
      </c>
      <c r="C24" s="10"/>
      <c r="D24" s="11"/>
      <c r="E24" s="10"/>
      <c r="F24" s="12"/>
    </row>
    <row r="25" spans="1:6" x14ac:dyDescent="0.25">
      <c r="A25" s="13" t="s">
        <v>0</v>
      </c>
      <c r="B25" s="15" t="s">
        <v>1</v>
      </c>
      <c r="C25" s="15" t="s">
        <v>2</v>
      </c>
      <c r="D25" s="16" t="s">
        <v>3</v>
      </c>
      <c r="E25" s="15" t="s">
        <v>4</v>
      </c>
      <c r="F25" s="16" t="s">
        <v>3</v>
      </c>
    </row>
    <row r="26" spans="1:6" x14ac:dyDescent="0.25">
      <c r="A26" s="17">
        <v>1</v>
      </c>
      <c r="B26" s="29" t="s">
        <v>6</v>
      </c>
      <c r="C26" s="32"/>
      <c r="D26" s="18"/>
      <c r="E26" s="37"/>
      <c r="F26" s="19"/>
    </row>
    <row r="27" spans="1:6" x14ac:dyDescent="0.25">
      <c r="A27" s="17">
        <v>2</v>
      </c>
      <c r="B27" s="32" t="s">
        <v>5</v>
      </c>
      <c r="C27" s="32"/>
      <c r="D27" s="18"/>
      <c r="E27" s="37"/>
      <c r="F27" s="19"/>
    </row>
    <row r="30" spans="1:6" x14ac:dyDescent="0.25">
      <c r="A30" s="8"/>
      <c r="B30" s="28" t="s">
        <v>19</v>
      </c>
      <c r="C30" s="10"/>
      <c r="D30" s="11"/>
      <c r="E30" s="10"/>
      <c r="F30" s="12"/>
    </row>
    <row r="31" spans="1:6" x14ac:dyDescent="0.25">
      <c r="A31" s="13" t="s">
        <v>0</v>
      </c>
      <c r="B31" s="15" t="s">
        <v>1</v>
      </c>
      <c r="C31" s="15" t="s">
        <v>2</v>
      </c>
      <c r="D31" s="16" t="s">
        <v>3</v>
      </c>
      <c r="E31" s="15" t="s">
        <v>4</v>
      </c>
      <c r="F31" s="16" t="s">
        <v>3</v>
      </c>
    </row>
    <row r="32" spans="1:6" x14ac:dyDescent="0.25">
      <c r="A32" s="17">
        <v>1</v>
      </c>
      <c r="B32" s="29" t="s">
        <v>6</v>
      </c>
      <c r="C32" s="32"/>
      <c r="D32" s="18"/>
      <c r="E32" s="37"/>
      <c r="F32" s="19"/>
    </row>
    <row r="33" spans="1:6" x14ac:dyDescent="0.25">
      <c r="A33" s="17">
        <v>2</v>
      </c>
      <c r="B33" s="32" t="s">
        <v>5</v>
      </c>
      <c r="C33" s="32"/>
      <c r="D33" s="18"/>
      <c r="E33" s="37"/>
      <c r="F33" s="19"/>
    </row>
    <row r="36" spans="1:6" x14ac:dyDescent="0.25">
      <c r="A36" s="8"/>
      <c r="B36" s="28" t="s">
        <v>23</v>
      </c>
      <c r="C36" s="10"/>
      <c r="D36" s="11"/>
      <c r="E36" s="10"/>
      <c r="F36" s="12"/>
    </row>
    <row r="37" spans="1:6" x14ac:dyDescent="0.25">
      <c r="A37" s="13" t="s">
        <v>0</v>
      </c>
      <c r="B37" s="15" t="s">
        <v>1</v>
      </c>
      <c r="C37" s="15" t="s">
        <v>2</v>
      </c>
      <c r="D37" s="16" t="s">
        <v>3</v>
      </c>
      <c r="E37" s="15" t="s">
        <v>4</v>
      </c>
      <c r="F37" s="16" t="s">
        <v>3</v>
      </c>
    </row>
    <row r="38" spans="1:6" x14ac:dyDescent="0.25">
      <c r="A38" s="5">
        <v>1</v>
      </c>
      <c r="B38" s="32" t="s">
        <v>20</v>
      </c>
      <c r="C38" s="33"/>
      <c r="D38" s="21"/>
      <c r="E38" s="34"/>
      <c r="F38" s="2"/>
    </row>
    <row r="39" spans="1:6" x14ac:dyDescent="0.25">
      <c r="A39" s="5">
        <v>2</v>
      </c>
      <c r="B39" s="32" t="s">
        <v>21</v>
      </c>
      <c r="C39" s="33"/>
      <c r="D39" s="21"/>
      <c r="E39" s="34"/>
      <c r="F39" s="2"/>
    </row>
    <row r="40" spans="1:6" ht="30" x14ac:dyDescent="0.25">
      <c r="A40" s="5">
        <v>3</v>
      </c>
      <c r="B40" s="32" t="s">
        <v>22</v>
      </c>
      <c r="C40" s="33"/>
      <c r="D40" s="21"/>
      <c r="E40" s="34"/>
      <c r="F40" s="2"/>
    </row>
    <row r="41" spans="1:6" x14ac:dyDescent="0.25">
      <c r="A41" s="5">
        <v>4</v>
      </c>
      <c r="B41" s="32" t="s">
        <v>7</v>
      </c>
      <c r="C41" s="33"/>
      <c r="D41" s="21"/>
      <c r="E41" s="34"/>
      <c r="F41" s="2"/>
    </row>
    <row r="44" spans="1:6" x14ac:dyDescent="0.25">
      <c r="A44" s="8"/>
      <c r="B44" s="28" t="s">
        <v>24</v>
      </c>
      <c r="C44" s="10"/>
      <c r="D44" s="11"/>
      <c r="E44" s="10"/>
      <c r="F44" s="12"/>
    </row>
    <row r="45" spans="1:6" x14ac:dyDescent="0.25">
      <c r="A45" s="13" t="s">
        <v>0</v>
      </c>
      <c r="B45" s="15" t="s">
        <v>1</v>
      </c>
      <c r="C45" s="15" t="s">
        <v>2</v>
      </c>
      <c r="D45" s="16" t="s">
        <v>3</v>
      </c>
      <c r="E45" s="15" t="s">
        <v>4</v>
      </c>
      <c r="F45" s="16" t="s">
        <v>3</v>
      </c>
    </row>
    <row r="46" spans="1:6" x14ac:dyDescent="0.25">
      <c r="A46" s="5">
        <v>1</v>
      </c>
      <c r="B46" s="32" t="s">
        <v>5</v>
      </c>
      <c r="C46" s="33"/>
      <c r="D46" s="21"/>
      <c r="E46" s="34"/>
      <c r="F46" s="2"/>
    </row>
    <row r="47" spans="1:6" x14ac:dyDescent="0.25">
      <c r="A47" s="5">
        <v>2</v>
      </c>
      <c r="B47" s="32" t="s">
        <v>21</v>
      </c>
      <c r="C47" s="33"/>
      <c r="D47" s="21"/>
      <c r="E47" s="34"/>
      <c r="F47" s="2"/>
    </row>
    <row r="48" spans="1:6" x14ac:dyDescent="0.25">
      <c r="A48" s="5">
        <v>3</v>
      </c>
      <c r="B48" s="32" t="s">
        <v>25</v>
      </c>
      <c r="C48" s="33"/>
      <c r="D48" s="21"/>
      <c r="E48" s="34"/>
      <c r="F48" s="2"/>
    </row>
    <row r="49" spans="1:6" x14ac:dyDescent="0.25">
      <c r="A49" s="5">
        <v>4</v>
      </c>
      <c r="B49" s="32" t="s">
        <v>26</v>
      </c>
      <c r="C49" s="33"/>
      <c r="D49" s="21"/>
      <c r="E49" s="34"/>
      <c r="F49" s="2"/>
    </row>
    <row r="52" spans="1:6" x14ac:dyDescent="0.25">
      <c r="A52" s="8"/>
      <c r="B52" s="28" t="s">
        <v>27</v>
      </c>
      <c r="C52" s="10"/>
      <c r="D52" s="11"/>
      <c r="E52" s="10"/>
      <c r="F52" s="12"/>
    </row>
    <row r="53" spans="1:6" x14ac:dyDescent="0.25">
      <c r="A53" s="13" t="s">
        <v>0</v>
      </c>
      <c r="B53" s="15" t="s">
        <v>1</v>
      </c>
      <c r="C53" s="15" t="s">
        <v>2</v>
      </c>
      <c r="D53" s="16" t="s">
        <v>3</v>
      </c>
      <c r="E53" s="15" t="s">
        <v>4</v>
      </c>
      <c r="F53" s="16" t="s">
        <v>3</v>
      </c>
    </row>
    <row r="54" spans="1:6" x14ac:dyDescent="0.25">
      <c r="A54" s="5">
        <v>1</v>
      </c>
      <c r="B54" s="32" t="s">
        <v>28</v>
      </c>
      <c r="C54" s="32"/>
      <c r="D54" s="18"/>
      <c r="E54" s="34"/>
      <c r="F54" s="2"/>
    </row>
    <row r="55" spans="1:6" x14ac:dyDescent="0.25">
      <c r="A55" s="5">
        <v>2</v>
      </c>
      <c r="B55" s="32" t="s">
        <v>29</v>
      </c>
      <c r="C55" s="32"/>
      <c r="D55" s="18"/>
      <c r="E55" s="34"/>
      <c r="F55" s="2"/>
    </row>
    <row r="58" spans="1:6" x14ac:dyDescent="0.25">
      <c r="A58" s="8"/>
      <c r="B58" s="28" t="s">
        <v>37</v>
      </c>
      <c r="C58" s="10"/>
      <c r="D58" s="11"/>
      <c r="E58" s="10"/>
      <c r="F58" s="12"/>
    </row>
    <row r="59" spans="1:6" x14ac:dyDescent="0.25">
      <c r="A59" s="13" t="s">
        <v>0</v>
      </c>
      <c r="B59" s="15" t="s">
        <v>1</v>
      </c>
      <c r="C59" s="15" t="s">
        <v>2</v>
      </c>
      <c r="D59" s="16" t="s">
        <v>3</v>
      </c>
      <c r="E59" s="15" t="s">
        <v>4</v>
      </c>
      <c r="F59" s="16" t="s">
        <v>3</v>
      </c>
    </row>
    <row r="60" spans="1:6" x14ac:dyDescent="0.25">
      <c r="A60" s="5">
        <v>1</v>
      </c>
      <c r="B60" s="32" t="s">
        <v>30</v>
      </c>
      <c r="C60" s="32"/>
      <c r="D60" s="18"/>
      <c r="E60" s="34"/>
      <c r="F60" s="2"/>
    </row>
    <row r="61" spans="1:6" x14ac:dyDescent="0.25">
      <c r="A61" s="5">
        <v>2</v>
      </c>
      <c r="B61" s="32" t="s">
        <v>31</v>
      </c>
      <c r="C61" s="32"/>
      <c r="D61" s="18"/>
      <c r="E61" s="34"/>
      <c r="F61" s="2"/>
    </row>
    <row r="62" spans="1:6" x14ac:dyDescent="0.25">
      <c r="A62" s="5">
        <v>3</v>
      </c>
      <c r="B62" s="32" t="s">
        <v>32</v>
      </c>
      <c r="C62" s="32"/>
      <c r="D62" s="18"/>
      <c r="E62" s="34"/>
      <c r="F62" s="2"/>
    </row>
    <row r="63" spans="1:6" x14ac:dyDescent="0.25">
      <c r="A63" s="5">
        <v>4</v>
      </c>
      <c r="B63" s="32" t="s">
        <v>33</v>
      </c>
      <c r="C63" s="32" t="s">
        <v>49</v>
      </c>
      <c r="D63" s="26">
        <v>100000</v>
      </c>
      <c r="E63" s="34" t="s">
        <v>50</v>
      </c>
      <c r="F63" s="3">
        <v>87000</v>
      </c>
    </row>
    <row r="64" spans="1:6" x14ac:dyDescent="0.25">
      <c r="A64" s="5">
        <v>5</v>
      </c>
      <c r="B64" s="32" t="s">
        <v>10</v>
      </c>
      <c r="C64" s="32"/>
      <c r="D64" s="18"/>
      <c r="E64" s="34"/>
      <c r="F64" s="2"/>
    </row>
    <row r="65" spans="1:6" x14ac:dyDescent="0.25">
      <c r="A65" s="5">
        <v>6</v>
      </c>
      <c r="B65" s="32" t="s">
        <v>34</v>
      </c>
      <c r="C65" s="32"/>
      <c r="D65" s="18"/>
      <c r="E65" s="34"/>
      <c r="F65" s="2"/>
    </row>
    <row r="66" spans="1:6" x14ac:dyDescent="0.25">
      <c r="A66" s="5">
        <v>7</v>
      </c>
      <c r="B66" s="32" t="s">
        <v>35</v>
      </c>
      <c r="C66" s="32"/>
      <c r="D66" s="18"/>
      <c r="E66" s="34"/>
      <c r="F66" s="2"/>
    </row>
    <row r="67" spans="1:6" x14ac:dyDescent="0.25">
      <c r="A67" s="5">
        <v>8</v>
      </c>
      <c r="B67" s="32" t="s">
        <v>36</v>
      </c>
      <c r="C67" s="32" t="s">
        <v>51</v>
      </c>
      <c r="D67" s="26">
        <v>120000</v>
      </c>
      <c r="E67" s="34" t="s">
        <v>52</v>
      </c>
      <c r="F67" s="3">
        <v>125000</v>
      </c>
    </row>
    <row r="70" spans="1:6" x14ac:dyDescent="0.25">
      <c r="A70" s="8"/>
      <c r="B70" s="28" t="s">
        <v>53</v>
      </c>
      <c r="C70" s="10"/>
      <c r="D70" s="11"/>
      <c r="E70" s="10"/>
      <c r="F70" s="12"/>
    </row>
    <row r="71" spans="1:6" x14ac:dyDescent="0.25">
      <c r="A71" s="13" t="s">
        <v>0</v>
      </c>
      <c r="B71" s="15" t="s">
        <v>1</v>
      </c>
      <c r="C71" s="15" t="s">
        <v>2</v>
      </c>
      <c r="D71" s="16" t="s">
        <v>3</v>
      </c>
      <c r="E71" s="15" t="s">
        <v>4</v>
      </c>
      <c r="F71" s="16" t="s">
        <v>3</v>
      </c>
    </row>
    <row r="72" spans="1:6" x14ac:dyDescent="0.25">
      <c r="A72" s="5">
        <v>1</v>
      </c>
      <c r="B72" s="32" t="s">
        <v>38</v>
      </c>
      <c r="C72" s="32"/>
      <c r="D72" s="18"/>
      <c r="E72" s="34"/>
      <c r="F72" s="2"/>
    </row>
    <row r="73" spans="1:6" x14ac:dyDescent="0.25">
      <c r="A73" s="5">
        <v>2</v>
      </c>
      <c r="B73" s="32" t="s">
        <v>31</v>
      </c>
      <c r="C73" s="32"/>
      <c r="D73" s="18"/>
      <c r="E73" s="34"/>
      <c r="F73" s="2"/>
    </row>
    <row r="74" spans="1:6" x14ac:dyDescent="0.25">
      <c r="A74" s="5">
        <v>3</v>
      </c>
      <c r="B74" s="32" t="s">
        <v>32</v>
      </c>
      <c r="C74" s="32"/>
      <c r="D74" s="18"/>
      <c r="E74" s="34"/>
      <c r="F74" s="2"/>
    </row>
    <row r="75" spans="1:6" x14ac:dyDescent="0.25">
      <c r="A75" s="5">
        <v>4</v>
      </c>
      <c r="B75" s="32" t="s">
        <v>33</v>
      </c>
      <c r="C75" s="32" t="s">
        <v>49</v>
      </c>
      <c r="D75" s="26">
        <v>100000</v>
      </c>
      <c r="E75" s="34" t="s">
        <v>50</v>
      </c>
      <c r="F75" s="3">
        <v>87000</v>
      </c>
    </row>
    <row r="76" spans="1:6" s="1" customFormat="1" x14ac:dyDescent="0.25">
      <c r="A76" s="182">
        <v>5</v>
      </c>
      <c r="B76" s="184" t="s">
        <v>39</v>
      </c>
      <c r="C76" s="184" t="s">
        <v>54</v>
      </c>
      <c r="D76" s="186">
        <v>88000</v>
      </c>
      <c r="E76" s="34" t="s">
        <v>55</v>
      </c>
      <c r="F76" s="3">
        <v>22000</v>
      </c>
    </row>
    <row r="77" spans="1:6" x14ac:dyDescent="0.25">
      <c r="A77" s="183"/>
      <c r="B77" s="185"/>
      <c r="C77" s="185"/>
      <c r="D77" s="187"/>
      <c r="E77" s="34" t="s">
        <v>56</v>
      </c>
      <c r="F77" s="3">
        <v>69000</v>
      </c>
    </row>
    <row r="78" spans="1:6" x14ac:dyDescent="0.25">
      <c r="A78" s="5">
        <v>6</v>
      </c>
      <c r="B78" s="32" t="s">
        <v>10</v>
      </c>
      <c r="C78" s="32"/>
      <c r="D78" s="18"/>
      <c r="E78" s="34"/>
      <c r="F78" s="2"/>
    </row>
    <row r="79" spans="1:6" x14ac:dyDescent="0.25">
      <c r="A79" s="5">
        <v>7</v>
      </c>
      <c r="B79" s="32" t="s">
        <v>40</v>
      </c>
      <c r="C79" s="32"/>
      <c r="D79" s="18"/>
      <c r="E79" s="34"/>
      <c r="F79" s="2"/>
    </row>
    <row r="80" spans="1:6" x14ac:dyDescent="0.25">
      <c r="A80" s="5">
        <v>8</v>
      </c>
      <c r="B80" s="32" t="s">
        <v>34</v>
      </c>
      <c r="C80" s="32"/>
      <c r="D80" s="18"/>
      <c r="E80" s="34"/>
      <c r="F80" s="2"/>
    </row>
    <row r="81" spans="1:6" x14ac:dyDescent="0.25">
      <c r="A81" s="5">
        <v>9</v>
      </c>
      <c r="B81" s="32" t="s">
        <v>41</v>
      </c>
      <c r="C81" s="32"/>
      <c r="D81" s="18"/>
      <c r="E81" s="34"/>
      <c r="F81" s="2"/>
    </row>
    <row r="82" spans="1:6" x14ac:dyDescent="0.25">
      <c r="A82" s="5">
        <v>10</v>
      </c>
      <c r="B82" s="32" t="s">
        <v>36</v>
      </c>
      <c r="C82" s="32" t="s">
        <v>51</v>
      </c>
      <c r="D82" s="26">
        <v>120000</v>
      </c>
      <c r="E82" s="34" t="s">
        <v>52</v>
      </c>
      <c r="F82" s="3">
        <v>125000</v>
      </c>
    </row>
    <row r="85" spans="1:6" x14ac:dyDescent="0.25">
      <c r="A85" s="8"/>
      <c r="B85" s="28" t="s">
        <v>42</v>
      </c>
      <c r="C85" s="10"/>
      <c r="D85" s="11"/>
      <c r="E85" s="10"/>
      <c r="F85" s="12"/>
    </row>
    <row r="86" spans="1:6" x14ac:dyDescent="0.25">
      <c r="A86" s="13" t="s">
        <v>0</v>
      </c>
      <c r="B86" s="15" t="s">
        <v>1</v>
      </c>
      <c r="C86" s="15" t="s">
        <v>2</v>
      </c>
      <c r="D86" s="16" t="s">
        <v>3</v>
      </c>
      <c r="E86" s="15" t="s">
        <v>4</v>
      </c>
      <c r="F86" s="16" t="s">
        <v>3</v>
      </c>
    </row>
    <row r="87" spans="1:6" x14ac:dyDescent="0.25">
      <c r="A87" s="5">
        <v>1</v>
      </c>
      <c r="B87" s="32" t="s">
        <v>20</v>
      </c>
      <c r="C87" s="32"/>
      <c r="D87" s="18"/>
      <c r="E87" s="34"/>
      <c r="F87" s="2"/>
    </row>
    <row r="88" spans="1:6" x14ac:dyDescent="0.25">
      <c r="A88" s="5">
        <v>2</v>
      </c>
      <c r="B88" s="32" t="s">
        <v>21</v>
      </c>
      <c r="C88" s="32"/>
      <c r="D88" s="18"/>
      <c r="E88" s="34"/>
      <c r="F88" s="2"/>
    </row>
    <row r="89" spans="1:6" ht="30" x14ac:dyDescent="0.25">
      <c r="A89" s="5">
        <v>3</v>
      </c>
      <c r="B89" s="32" t="s">
        <v>22</v>
      </c>
      <c r="C89" s="32"/>
      <c r="D89" s="18"/>
      <c r="E89" s="34"/>
      <c r="F89" s="2"/>
    </row>
    <row r="90" spans="1:6" x14ac:dyDescent="0.25">
      <c r="A90" s="5">
        <v>4</v>
      </c>
      <c r="B90" s="32" t="s">
        <v>7</v>
      </c>
      <c r="C90" s="32"/>
      <c r="D90" s="18"/>
      <c r="E90" s="34"/>
      <c r="F90" s="2"/>
    </row>
    <row r="93" spans="1:6" x14ac:dyDescent="0.25">
      <c r="A93" s="8"/>
      <c r="B93" s="28" t="s">
        <v>43</v>
      </c>
      <c r="C93" s="10"/>
      <c r="D93" s="11"/>
      <c r="E93" s="10"/>
      <c r="F93" s="12"/>
    </row>
    <row r="94" spans="1:6" x14ac:dyDescent="0.25">
      <c r="A94" s="13" t="s">
        <v>0</v>
      </c>
      <c r="B94" s="15" t="s">
        <v>1</v>
      </c>
      <c r="C94" s="15" t="s">
        <v>2</v>
      </c>
      <c r="D94" s="16" t="s">
        <v>3</v>
      </c>
      <c r="E94" s="15" t="s">
        <v>4</v>
      </c>
      <c r="F94" s="16" t="s">
        <v>3</v>
      </c>
    </row>
    <row r="95" spans="1:6" x14ac:dyDescent="0.25">
      <c r="A95" s="5">
        <v>1</v>
      </c>
      <c r="B95" s="32" t="s">
        <v>20</v>
      </c>
      <c r="C95" s="32"/>
      <c r="D95" s="18"/>
      <c r="E95" s="34"/>
      <c r="F95" s="2"/>
    </row>
    <row r="96" spans="1:6" x14ac:dyDescent="0.25">
      <c r="A96" s="5">
        <v>2</v>
      </c>
      <c r="B96" s="32" t="s">
        <v>21</v>
      </c>
      <c r="C96" s="32"/>
      <c r="D96" s="18"/>
      <c r="E96" s="34"/>
      <c r="F96" s="2"/>
    </row>
    <row r="97" spans="1:6" ht="30" x14ac:dyDescent="0.25">
      <c r="A97" s="5">
        <v>3</v>
      </c>
      <c r="B97" s="32" t="s">
        <v>22</v>
      </c>
      <c r="C97" s="32"/>
      <c r="D97" s="18"/>
      <c r="E97" s="34"/>
      <c r="F97" s="2"/>
    </row>
    <row r="98" spans="1:6" x14ac:dyDescent="0.25">
      <c r="A98" s="5">
        <v>4</v>
      </c>
      <c r="B98" s="32" t="s">
        <v>7</v>
      </c>
      <c r="C98" s="32"/>
      <c r="D98" s="18"/>
      <c r="E98" s="34"/>
      <c r="F98" s="2"/>
    </row>
  </sheetData>
  <mergeCells count="17">
    <mergeCell ref="A76:A77"/>
    <mergeCell ref="B76:B77"/>
    <mergeCell ref="C76:C77"/>
    <mergeCell ref="D76:D77"/>
    <mergeCell ref="A1:F1"/>
    <mergeCell ref="A20:A21"/>
    <mergeCell ref="B20:B21"/>
    <mergeCell ref="E20:E21"/>
    <mergeCell ref="F20:F21"/>
    <mergeCell ref="A6:A7"/>
    <mergeCell ref="B6:B7"/>
    <mergeCell ref="E6:E7"/>
    <mergeCell ref="F6:F7"/>
    <mergeCell ref="A13:A14"/>
    <mergeCell ref="B13:B14"/>
    <mergeCell ref="E13:E14"/>
    <mergeCell ref="F13:F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workbookViewId="0">
      <selection activeCell="C123" sqref="C123"/>
    </sheetView>
  </sheetViews>
  <sheetFormatPr defaultRowHeight="15.75" x14ac:dyDescent="0.25"/>
  <cols>
    <col min="1" max="1" width="7" customWidth="1"/>
    <col min="2" max="2" width="33.125" customWidth="1"/>
    <col min="3" max="3" width="35.125" customWidth="1"/>
    <col min="5" max="5" width="40.875" customWidth="1"/>
  </cols>
  <sheetData>
    <row r="1" spans="1:6" ht="209.25" customHeight="1" x14ac:dyDescent="0.3">
      <c r="A1" s="172" t="s">
        <v>44</v>
      </c>
      <c r="B1" s="173"/>
      <c r="C1" s="173"/>
      <c r="D1" s="173"/>
      <c r="E1" s="173"/>
      <c r="F1" s="173"/>
    </row>
    <row r="2" spans="1:6" x14ac:dyDescent="0.25">
      <c r="A2" s="7"/>
      <c r="B2" s="27"/>
      <c r="C2" s="27"/>
      <c r="D2" s="1"/>
      <c r="E2" s="27"/>
      <c r="F2" s="1"/>
    </row>
    <row r="3" spans="1:6" x14ac:dyDescent="0.25">
      <c r="A3" s="52"/>
      <c r="B3" s="53" t="s">
        <v>106</v>
      </c>
      <c r="C3" s="54"/>
      <c r="D3" s="53"/>
      <c r="E3" s="53"/>
      <c r="F3" s="55"/>
    </row>
    <row r="4" spans="1:6" x14ac:dyDescent="0.25">
      <c r="A4" s="42" t="s">
        <v>0</v>
      </c>
      <c r="B4" s="14" t="s">
        <v>1</v>
      </c>
      <c r="C4" s="15" t="s">
        <v>2</v>
      </c>
      <c r="D4" s="16" t="s">
        <v>3</v>
      </c>
      <c r="E4" s="14" t="s">
        <v>4</v>
      </c>
      <c r="F4" s="16" t="s">
        <v>3</v>
      </c>
    </row>
    <row r="5" spans="1:6" x14ac:dyDescent="0.25">
      <c r="A5" s="43">
        <v>1</v>
      </c>
      <c r="B5" s="18" t="s">
        <v>57</v>
      </c>
      <c r="C5" s="18"/>
      <c r="D5" s="18"/>
      <c r="E5" s="56" t="s">
        <v>58</v>
      </c>
      <c r="F5" s="57">
        <v>60000</v>
      </c>
    </row>
    <row r="6" spans="1:6" ht="30" x14ac:dyDescent="0.25">
      <c r="A6" s="43">
        <v>2</v>
      </c>
      <c r="B6" s="18" t="s">
        <v>59</v>
      </c>
      <c r="C6" s="18"/>
      <c r="D6" s="18"/>
      <c r="E6" s="56"/>
      <c r="F6" s="56"/>
    </row>
    <row r="7" spans="1:6" ht="31.5" customHeight="1" x14ac:dyDescent="0.25">
      <c r="A7" s="43">
        <v>3</v>
      </c>
      <c r="B7" s="18" t="s">
        <v>60</v>
      </c>
      <c r="C7" s="18"/>
      <c r="D7" s="18"/>
      <c r="E7" s="58" t="s">
        <v>61</v>
      </c>
      <c r="F7" s="57">
        <v>120000</v>
      </c>
    </row>
    <row r="8" spans="1:6" x14ac:dyDescent="0.25">
      <c r="A8" s="43">
        <v>4</v>
      </c>
      <c r="B8" s="18" t="s">
        <v>62</v>
      </c>
      <c r="C8" s="18" t="s">
        <v>63</v>
      </c>
      <c r="D8" s="26">
        <v>86000</v>
      </c>
      <c r="E8" s="56"/>
      <c r="F8" s="57"/>
    </row>
    <row r="9" spans="1:6" ht="30" x14ac:dyDescent="0.25">
      <c r="A9" s="43">
        <v>5</v>
      </c>
      <c r="B9" s="18" t="s">
        <v>64</v>
      </c>
      <c r="C9" s="18"/>
      <c r="D9" s="18"/>
      <c r="E9" s="56"/>
      <c r="F9" s="56"/>
    </row>
    <row r="10" spans="1:6" x14ac:dyDescent="0.25">
      <c r="A10" s="43">
        <v>6</v>
      </c>
      <c r="B10" s="18" t="s">
        <v>35</v>
      </c>
      <c r="C10" s="18"/>
      <c r="D10" s="18"/>
      <c r="E10" s="56"/>
      <c r="F10" s="56"/>
    </row>
    <row r="11" spans="1:6" ht="15.75" customHeight="1" x14ac:dyDescent="0.25">
      <c r="A11" s="43">
        <v>7</v>
      </c>
      <c r="B11" s="32" t="s">
        <v>36</v>
      </c>
      <c r="C11" s="32" t="s">
        <v>51</v>
      </c>
      <c r="D11" s="26">
        <v>120000</v>
      </c>
      <c r="E11" s="59" t="s">
        <v>52</v>
      </c>
      <c r="F11" s="57">
        <v>125000</v>
      </c>
    </row>
    <row r="12" spans="1:6" x14ac:dyDescent="0.25">
      <c r="A12" s="190">
        <v>8</v>
      </c>
      <c r="B12" s="188" t="s">
        <v>68</v>
      </c>
      <c r="C12" s="188" t="s">
        <v>69</v>
      </c>
      <c r="D12" s="189">
        <v>138000</v>
      </c>
      <c r="E12" s="56" t="s">
        <v>70</v>
      </c>
      <c r="F12" s="57">
        <v>110000</v>
      </c>
    </row>
    <row r="13" spans="1:6" x14ac:dyDescent="0.25">
      <c r="A13" s="191"/>
      <c r="B13" s="188"/>
      <c r="C13" s="188"/>
      <c r="D13" s="189"/>
      <c r="E13" s="56" t="s">
        <v>71</v>
      </c>
      <c r="F13" s="57">
        <v>125000</v>
      </c>
    </row>
    <row r="16" spans="1:6" x14ac:dyDescent="0.25">
      <c r="A16" s="38"/>
      <c r="B16" s="39" t="s">
        <v>84</v>
      </c>
      <c r="C16" s="40"/>
      <c r="D16" s="39"/>
      <c r="E16" s="39"/>
      <c r="F16" s="41"/>
    </row>
    <row r="17" spans="1:6" x14ac:dyDescent="0.25">
      <c r="A17" s="42" t="s">
        <v>0</v>
      </c>
      <c r="B17" s="14" t="s">
        <v>1</v>
      </c>
      <c r="C17" s="15" t="s">
        <v>2</v>
      </c>
      <c r="D17" s="16" t="s">
        <v>3</v>
      </c>
      <c r="E17" s="14" t="s">
        <v>4</v>
      </c>
      <c r="F17" s="16" t="s">
        <v>3</v>
      </c>
    </row>
    <row r="18" spans="1:6" ht="30" x14ac:dyDescent="0.25">
      <c r="A18" s="68">
        <v>1</v>
      </c>
      <c r="B18" s="18" t="s">
        <v>72</v>
      </c>
      <c r="C18" s="18"/>
      <c r="D18" s="65"/>
      <c r="E18" s="58"/>
      <c r="F18" s="58"/>
    </row>
    <row r="19" spans="1:6" x14ac:dyDescent="0.25">
      <c r="A19" s="194">
        <v>2</v>
      </c>
      <c r="B19" s="184" t="s">
        <v>73</v>
      </c>
      <c r="C19" s="184" t="s">
        <v>74</v>
      </c>
      <c r="D19" s="196">
        <v>137000</v>
      </c>
      <c r="E19" s="58" t="s">
        <v>75</v>
      </c>
      <c r="F19" s="69">
        <v>115000</v>
      </c>
    </row>
    <row r="20" spans="1:6" x14ac:dyDescent="0.25">
      <c r="A20" s="195"/>
      <c r="B20" s="185"/>
      <c r="C20" s="185"/>
      <c r="D20" s="197"/>
      <c r="E20" s="58" t="s">
        <v>76</v>
      </c>
      <c r="F20" s="69">
        <v>78000</v>
      </c>
    </row>
    <row r="21" spans="1:6" ht="30" x14ac:dyDescent="0.25">
      <c r="A21" s="68">
        <v>3</v>
      </c>
      <c r="B21" s="18" t="s">
        <v>77</v>
      </c>
      <c r="C21" s="18"/>
      <c r="D21" s="65"/>
      <c r="E21" s="58"/>
      <c r="F21" s="58"/>
    </row>
    <row r="22" spans="1:6" x14ac:dyDescent="0.25">
      <c r="A22" s="70">
        <v>4</v>
      </c>
      <c r="B22" s="63" t="s">
        <v>78</v>
      </c>
      <c r="C22" s="64" t="s">
        <v>79</v>
      </c>
      <c r="D22" s="66">
        <v>127000</v>
      </c>
      <c r="E22" s="58" t="s">
        <v>85</v>
      </c>
      <c r="F22" s="69">
        <v>109000</v>
      </c>
    </row>
    <row r="23" spans="1:6" s="1" customFormat="1" x14ac:dyDescent="0.25">
      <c r="A23" s="192">
        <v>5</v>
      </c>
      <c r="B23" s="184" t="s">
        <v>39</v>
      </c>
      <c r="C23" s="184" t="s">
        <v>54</v>
      </c>
      <c r="D23" s="186">
        <v>88000</v>
      </c>
      <c r="E23" s="59" t="s">
        <v>55</v>
      </c>
      <c r="F23" s="57">
        <v>22000</v>
      </c>
    </row>
    <row r="24" spans="1:6" x14ac:dyDescent="0.25">
      <c r="A24" s="193"/>
      <c r="B24" s="185"/>
      <c r="C24" s="185"/>
      <c r="D24" s="187"/>
      <c r="E24" s="59" t="s">
        <v>56</v>
      </c>
      <c r="F24" s="57">
        <v>69000</v>
      </c>
    </row>
    <row r="25" spans="1:6" ht="30" x14ac:dyDescent="0.25">
      <c r="A25" s="68">
        <v>6</v>
      </c>
      <c r="B25" s="18" t="s">
        <v>80</v>
      </c>
      <c r="C25" s="18" t="s">
        <v>81</v>
      </c>
      <c r="D25" s="67">
        <v>108000</v>
      </c>
      <c r="E25" s="58" t="s">
        <v>82</v>
      </c>
      <c r="F25" s="69">
        <v>45000</v>
      </c>
    </row>
    <row r="26" spans="1:6" x14ac:dyDescent="0.25">
      <c r="A26" s="68">
        <v>7</v>
      </c>
      <c r="B26" s="18" t="s">
        <v>8</v>
      </c>
      <c r="C26" s="18" t="s">
        <v>86</v>
      </c>
      <c r="D26" s="67">
        <v>48000</v>
      </c>
      <c r="E26" s="58"/>
      <c r="F26" s="58"/>
    </row>
    <row r="27" spans="1:6" x14ac:dyDescent="0.25">
      <c r="A27" s="68">
        <v>8</v>
      </c>
      <c r="B27" s="18" t="s">
        <v>36</v>
      </c>
      <c r="C27" s="18" t="s">
        <v>83</v>
      </c>
      <c r="D27" s="67">
        <v>120000</v>
      </c>
      <c r="E27" s="59" t="s">
        <v>52</v>
      </c>
      <c r="F27" s="57">
        <v>125000</v>
      </c>
    </row>
    <row r="30" spans="1:6" s="1" customFormat="1" x14ac:dyDescent="0.25">
      <c r="A30" s="52"/>
      <c r="B30" s="53" t="s">
        <v>107</v>
      </c>
      <c r="C30" s="54"/>
      <c r="D30" s="53"/>
      <c r="E30" s="53"/>
      <c r="F30" s="55"/>
    </row>
    <row r="31" spans="1:6" s="1" customFormat="1" x14ac:dyDescent="0.25">
      <c r="A31" s="42" t="s">
        <v>0</v>
      </c>
      <c r="B31" s="14" t="s">
        <v>1</v>
      </c>
      <c r="C31" s="15" t="s">
        <v>2</v>
      </c>
      <c r="D31" s="16" t="s">
        <v>3</v>
      </c>
      <c r="E31" s="14" t="s">
        <v>4</v>
      </c>
      <c r="F31" s="16" t="s">
        <v>3</v>
      </c>
    </row>
    <row r="32" spans="1:6" s="1" customFormat="1" x14ac:dyDescent="0.25">
      <c r="A32" s="43">
        <v>1</v>
      </c>
      <c r="B32" s="18" t="s">
        <v>57</v>
      </c>
      <c r="C32" s="18"/>
      <c r="D32" s="18"/>
      <c r="E32" s="56" t="s">
        <v>58</v>
      </c>
      <c r="F32" s="57">
        <v>60000</v>
      </c>
    </row>
    <row r="33" spans="1:6" s="1" customFormat="1" ht="45" x14ac:dyDescent="0.25">
      <c r="A33" s="43">
        <v>2</v>
      </c>
      <c r="B33" s="18" t="s">
        <v>60</v>
      </c>
      <c r="C33" s="18"/>
      <c r="D33" s="18"/>
      <c r="E33" s="58" t="s">
        <v>61</v>
      </c>
      <c r="F33" s="57">
        <v>120000</v>
      </c>
    </row>
    <row r="34" spans="1:6" s="1" customFormat="1" x14ac:dyDescent="0.25">
      <c r="A34" s="43">
        <v>3</v>
      </c>
      <c r="B34" s="18" t="s">
        <v>62</v>
      </c>
      <c r="C34" s="18" t="s">
        <v>63</v>
      </c>
      <c r="D34" s="26">
        <v>86000</v>
      </c>
      <c r="E34" s="56"/>
      <c r="F34" s="57"/>
    </row>
    <row r="35" spans="1:6" s="1" customFormat="1" ht="30" x14ac:dyDescent="0.25">
      <c r="A35" s="43">
        <v>4</v>
      </c>
      <c r="B35" s="18" t="s">
        <v>64</v>
      </c>
      <c r="C35" s="18"/>
      <c r="D35" s="18"/>
      <c r="E35" s="56"/>
      <c r="F35" s="56"/>
    </row>
    <row r="36" spans="1:6" s="1" customFormat="1" x14ac:dyDescent="0.25">
      <c r="A36" s="43">
        <v>5</v>
      </c>
      <c r="B36" s="18" t="s">
        <v>35</v>
      </c>
      <c r="C36" s="18"/>
      <c r="D36" s="18"/>
      <c r="E36" s="56"/>
      <c r="F36" s="56"/>
    </row>
    <row r="37" spans="1:6" s="1" customFormat="1" x14ac:dyDescent="0.25">
      <c r="A37" s="43">
        <v>6</v>
      </c>
      <c r="B37" s="32" t="s">
        <v>36</v>
      </c>
      <c r="C37" s="32" t="s">
        <v>51</v>
      </c>
      <c r="D37" s="26">
        <v>120000</v>
      </c>
      <c r="E37" s="59" t="s">
        <v>52</v>
      </c>
      <c r="F37" s="57">
        <v>125000</v>
      </c>
    </row>
    <row r="38" spans="1:6" s="1" customFormat="1" x14ac:dyDescent="0.25">
      <c r="A38" s="190">
        <v>7</v>
      </c>
      <c r="B38" s="188" t="s">
        <v>68</v>
      </c>
      <c r="C38" s="188" t="s">
        <v>69</v>
      </c>
      <c r="D38" s="189">
        <v>138000</v>
      </c>
      <c r="E38" s="56" t="s">
        <v>70</v>
      </c>
      <c r="F38" s="57">
        <v>110000</v>
      </c>
    </row>
    <row r="39" spans="1:6" s="1" customFormat="1" x14ac:dyDescent="0.25">
      <c r="A39" s="191"/>
      <c r="B39" s="188"/>
      <c r="C39" s="188"/>
      <c r="D39" s="189"/>
      <c r="E39" s="56" t="s">
        <v>71</v>
      </c>
      <c r="F39" s="57">
        <v>125000</v>
      </c>
    </row>
    <row r="40" spans="1:6" s="1" customFormat="1" x14ac:dyDescent="0.25"/>
    <row r="41" spans="1:6" s="1" customFormat="1" x14ac:dyDescent="0.25"/>
    <row r="42" spans="1:6" s="1" customFormat="1" x14ac:dyDescent="0.25">
      <c r="A42" s="52"/>
      <c r="B42" s="53" t="s">
        <v>108</v>
      </c>
      <c r="C42" s="54"/>
      <c r="D42" s="53"/>
      <c r="E42" s="53"/>
      <c r="F42" s="55"/>
    </row>
    <row r="43" spans="1:6" s="1" customFormat="1" x14ac:dyDescent="0.25">
      <c r="A43" s="42" t="s">
        <v>0</v>
      </c>
      <c r="B43" s="14" t="s">
        <v>1</v>
      </c>
      <c r="C43" s="15" t="s">
        <v>2</v>
      </c>
      <c r="D43" s="16" t="s">
        <v>3</v>
      </c>
      <c r="E43" s="14" t="s">
        <v>4</v>
      </c>
      <c r="F43" s="16" t="s">
        <v>3</v>
      </c>
    </row>
    <row r="44" spans="1:6" s="1" customFormat="1" x14ac:dyDescent="0.25">
      <c r="A44" s="43">
        <v>1</v>
      </c>
      <c r="B44" s="18" t="s">
        <v>57</v>
      </c>
      <c r="C44" s="18"/>
      <c r="D44" s="18"/>
      <c r="E44" s="56" t="s">
        <v>58</v>
      </c>
      <c r="F44" s="57">
        <v>60000</v>
      </c>
    </row>
    <row r="45" spans="1:6" s="1" customFormat="1" ht="30" x14ac:dyDescent="0.25">
      <c r="A45" s="43">
        <v>2</v>
      </c>
      <c r="B45" s="18" t="s">
        <v>59</v>
      </c>
      <c r="C45" s="18"/>
      <c r="D45" s="18"/>
      <c r="E45" s="56"/>
      <c r="F45" s="56"/>
    </row>
    <row r="46" spans="1:6" s="1" customFormat="1" ht="45" x14ac:dyDescent="0.25">
      <c r="A46" s="43">
        <v>3</v>
      </c>
      <c r="B46" s="18" t="s">
        <v>60</v>
      </c>
      <c r="C46" s="18"/>
      <c r="D46" s="18"/>
      <c r="E46" s="58" t="s">
        <v>61</v>
      </c>
      <c r="F46" s="57">
        <v>120000</v>
      </c>
    </row>
    <row r="47" spans="1:6" s="1" customFormat="1" x14ac:dyDescent="0.25">
      <c r="A47" s="43">
        <v>4</v>
      </c>
      <c r="B47" s="18" t="s">
        <v>62</v>
      </c>
      <c r="C47" s="18" t="s">
        <v>63</v>
      </c>
      <c r="D47" s="26">
        <v>86000</v>
      </c>
      <c r="E47" s="56"/>
      <c r="F47" s="57"/>
    </row>
    <row r="48" spans="1:6" s="1" customFormat="1" ht="30" x14ac:dyDescent="0.25">
      <c r="A48" s="43">
        <v>5</v>
      </c>
      <c r="B48" s="18" t="s">
        <v>64</v>
      </c>
      <c r="C48" s="18"/>
      <c r="D48" s="18"/>
      <c r="E48" s="56"/>
      <c r="F48" s="56"/>
    </row>
    <row r="49" spans="1:6" s="1" customFormat="1" x14ac:dyDescent="0.25">
      <c r="A49" s="43">
        <v>6</v>
      </c>
      <c r="B49" s="32" t="s">
        <v>36</v>
      </c>
      <c r="C49" s="32" t="s">
        <v>51</v>
      </c>
      <c r="D49" s="26">
        <v>120000</v>
      </c>
      <c r="E49" s="59" t="s">
        <v>52</v>
      </c>
      <c r="F49" s="57">
        <v>125000</v>
      </c>
    </row>
    <row r="50" spans="1:6" s="1" customFormat="1" x14ac:dyDescent="0.25">
      <c r="A50" s="190">
        <v>7</v>
      </c>
      <c r="B50" s="188" t="s">
        <v>68</v>
      </c>
      <c r="C50" s="188" t="s">
        <v>69</v>
      </c>
      <c r="D50" s="189">
        <v>138000</v>
      </c>
      <c r="E50" s="56" t="s">
        <v>70</v>
      </c>
      <c r="F50" s="57">
        <v>110000</v>
      </c>
    </row>
    <row r="51" spans="1:6" s="1" customFormat="1" x14ac:dyDescent="0.25">
      <c r="A51" s="191"/>
      <c r="B51" s="188"/>
      <c r="C51" s="188"/>
      <c r="D51" s="189"/>
      <c r="E51" s="56" t="s">
        <v>71</v>
      </c>
      <c r="F51" s="57">
        <v>125000</v>
      </c>
    </row>
    <row r="52" spans="1:6" s="1" customFormat="1" x14ac:dyDescent="0.25"/>
    <row r="53" spans="1:6" x14ac:dyDescent="0.25">
      <c r="A53" s="38"/>
      <c r="B53" s="39" t="s">
        <v>109</v>
      </c>
      <c r="C53" s="40"/>
      <c r="D53" s="39"/>
      <c r="E53" s="39"/>
      <c r="F53" s="41"/>
    </row>
    <row r="54" spans="1:6" x14ac:dyDescent="0.25">
      <c r="A54" s="42" t="s">
        <v>0</v>
      </c>
      <c r="B54" s="14" t="s">
        <v>1</v>
      </c>
      <c r="C54" s="15" t="s">
        <v>2</v>
      </c>
      <c r="D54" s="16" t="s">
        <v>3</v>
      </c>
      <c r="E54" s="14" t="s">
        <v>4</v>
      </c>
      <c r="F54" s="16" t="s">
        <v>3</v>
      </c>
    </row>
    <row r="55" spans="1:6" x14ac:dyDescent="0.25">
      <c r="A55" s="43">
        <v>1</v>
      </c>
      <c r="B55" s="44" t="s">
        <v>87</v>
      </c>
      <c r="C55" s="44"/>
      <c r="D55" s="44"/>
      <c r="E55" s="45"/>
      <c r="F55" s="45"/>
    </row>
    <row r="56" spans="1:6" x14ac:dyDescent="0.25">
      <c r="A56" s="43">
        <v>2</v>
      </c>
      <c r="B56" s="44" t="s">
        <v>88</v>
      </c>
      <c r="C56" s="44"/>
      <c r="D56" s="44"/>
      <c r="E56" s="45"/>
      <c r="F56" s="45"/>
    </row>
    <row r="57" spans="1:6" x14ac:dyDescent="0.25">
      <c r="A57" s="43">
        <v>3</v>
      </c>
      <c r="B57" s="44" t="s">
        <v>89</v>
      </c>
      <c r="C57" s="44"/>
      <c r="D57" s="44"/>
      <c r="E57" s="45"/>
      <c r="F57" s="45"/>
    </row>
    <row r="58" spans="1:6" x14ac:dyDescent="0.25">
      <c r="A58" s="43">
        <v>4</v>
      </c>
      <c r="B58" s="44" t="s">
        <v>90</v>
      </c>
      <c r="C58" s="44"/>
      <c r="D58" s="44"/>
      <c r="E58" s="45"/>
      <c r="F58" s="45"/>
    </row>
    <row r="59" spans="1:6" x14ac:dyDescent="0.25">
      <c r="A59" s="43">
        <v>5</v>
      </c>
      <c r="B59" s="44" t="s">
        <v>91</v>
      </c>
      <c r="C59" s="44"/>
      <c r="D59" s="44"/>
      <c r="E59" s="45"/>
      <c r="F59" s="45"/>
    </row>
    <row r="60" spans="1:6" x14ac:dyDescent="0.25">
      <c r="A60" s="194">
        <v>6</v>
      </c>
      <c r="B60" s="204" t="s">
        <v>92</v>
      </c>
      <c r="C60" s="44" t="s">
        <v>65</v>
      </c>
      <c r="D60" s="48">
        <v>85000</v>
      </c>
      <c r="E60" s="198" t="s">
        <v>66</v>
      </c>
      <c r="F60" s="200">
        <v>195000</v>
      </c>
    </row>
    <row r="61" spans="1:6" x14ac:dyDescent="0.25">
      <c r="A61" s="195"/>
      <c r="B61" s="205"/>
      <c r="C61" s="44" t="s">
        <v>67</v>
      </c>
      <c r="D61" s="26">
        <v>81000</v>
      </c>
      <c r="E61" s="199"/>
      <c r="F61" s="201"/>
    </row>
    <row r="62" spans="1:6" x14ac:dyDescent="0.25">
      <c r="A62" s="43">
        <v>7</v>
      </c>
      <c r="B62" s="44" t="s">
        <v>93</v>
      </c>
      <c r="C62" s="44"/>
      <c r="D62" s="44"/>
      <c r="E62" s="45"/>
      <c r="F62" s="45"/>
    </row>
    <row r="63" spans="1:6" x14ac:dyDescent="0.25">
      <c r="A63" s="50"/>
      <c r="B63" s="1"/>
      <c r="C63" s="1"/>
      <c r="D63" s="1"/>
      <c r="E63" s="1"/>
      <c r="F63" s="1"/>
    </row>
    <row r="64" spans="1:6" x14ac:dyDescent="0.25">
      <c r="A64" s="38"/>
      <c r="B64" s="39" t="s">
        <v>110</v>
      </c>
      <c r="C64" s="40"/>
      <c r="D64" s="39"/>
      <c r="E64" s="39"/>
      <c r="F64" s="41"/>
    </row>
    <row r="65" spans="1:6" x14ac:dyDescent="0.25">
      <c r="A65" s="42" t="s">
        <v>0</v>
      </c>
      <c r="B65" s="14" t="s">
        <v>1</v>
      </c>
      <c r="C65" s="15" t="s">
        <v>2</v>
      </c>
      <c r="D65" s="16" t="s">
        <v>3</v>
      </c>
      <c r="E65" s="14" t="s">
        <v>4</v>
      </c>
      <c r="F65" s="16" t="s">
        <v>3</v>
      </c>
    </row>
    <row r="66" spans="1:6" x14ac:dyDescent="0.25">
      <c r="A66" s="72">
        <v>1</v>
      </c>
      <c r="B66" s="18" t="s">
        <v>94</v>
      </c>
      <c r="C66" s="18"/>
      <c r="D66" s="18"/>
      <c r="E66" s="73"/>
      <c r="F66" s="74"/>
    </row>
    <row r="67" spans="1:6" x14ac:dyDescent="0.25">
      <c r="A67" s="202">
        <v>2</v>
      </c>
      <c r="B67" s="184" t="s">
        <v>73</v>
      </c>
      <c r="C67" s="184" t="s">
        <v>74</v>
      </c>
      <c r="D67" s="186">
        <v>137000</v>
      </c>
      <c r="E67" s="47" t="s">
        <v>75</v>
      </c>
      <c r="F67" s="62">
        <v>115000</v>
      </c>
    </row>
    <row r="68" spans="1:6" x14ac:dyDescent="0.25">
      <c r="A68" s="203"/>
      <c r="B68" s="185"/>
      <c r="C68" s="185"/>
      <c r="D68" s="187"/>
      <c r="E68" s="47" t="s">
        <v>76</v>
      </c>
      <c r="F68" s="62">
        <v>78000</v>
      </c>
    </row>
    <row r="69" spans="1:6" x14ac:dyDescent="0.25">
      <c r="A69" s="72">
        <v>3</v>
      </c>
      <c r="B69" s="18" t="s">
        <v>95</v>
      </c>
      <c r="C69" s="18"/>
      <c r="D69" s="18"/>
      <c r="E69" s="56"/>
      <c r="F69" s="56"/>
    </row>
    <row r="70" spans="1:6" x14ac:dyDescent="0.25">
      <c r="A70" s="43">
        <v>4</v>
      </c>
      <c r="B70" s="18" t="s">
        <v>96</v>
      </c>
      <c r="C70" s="18"/>
      <c r="D70" s="18"/>
      <c r="E70" s="56"/>
      <c r="F70" s="56"/>
    </row>
    <row r="71" spans="1:6" x14ac:dyDescent="0.25">
      <c r="A71" s="72">
        <v>5</v>
      </c>
      <c r="B71" s="18" t="s">
        <v>97</v>
      </c>
      <c r="C71" s="18"/>
      <c r="D71" s="18"/>
      <c r="E71" s="56"/>
      <c r="F71" s="56"/>
    </row>
    <row r="72" spans="1:6" x14ac:dyDescent="0.25">
      <c r="A72" s="43">
        <v>6</v>
      </c>
      <c r="B72" s="18" t="s">
        <v>98</v>
      </c>
      <c r="C72" s="18"/>
      <c r="D72" s="18"/>
      <c r="E72" s="56"/>
      <c r="F72" s="56"/>
    </row>
    <row r="73" spans="1:6" x14ac:dyDescent="0.25">
      <c r="A73" s="72">
        <v>7</v>
      </c>
      <c r="B73" s="18" t="s">
        <v>99</v>
      </c>
      <c r="C73" s="18"/>
      <c r="D73" s="18"/>
      <c r="E73" s="56"/>
      <c r="F73" s="56"/>
    </row>
    <row r="74" spans="1:6" x14ac:dyDescent="0.25">
      <c r="A74" s="43">
        <v>8</v>
      </c>
      <c r="B74" s="18" t="s">
        <v>28</v>
      </c>
      <c r="C74" s="18"/>
      <c r="D74" s="18"/>
      <c r="E74" s="56"/>
      <c r="F74" s="56"/>
    </row>
    <row r="75" spans="1:6" x14ac:dyDescent="0.25">
      <c r="A75" s="72">
        <v>9</v>
      </c>
      <c r="B75" s="18" t="s">
        <v>29</v>
      </c>
      <c r="C75" s="18"/>
      <c r="D75" s="18"/>
      <c r="E75" s="56"/>
      <c r="F75" s="56"/>
    </row>
    <row r="76" spans="1:6" x14ac:dyDescent="0.25">
      <c r="A76" s="50"/>
      <c r="B76" s="1"/>
      <c r="C76" s="1"/>
      <c r="D76" s="1"/>
      <c r="E76" s="1"/>
      <c r="F76" s="1"/>
    </row>
    <row r="77" spans="1:6" s="1" customFormat="1" x14ac:dyDescent="0.25">
      <c r="A77" s="50"/>
    </row>
    <row r="78" spans="1:6" x14ac:dyDescent="0.25">
      <c r="A78" s="38"/>
      <c r="B78" s="39" t="s">
        <v>111</v>
      </c>
      <c r="C78" s="40"/>
      <c r="D78" s="39"/>
      <c r="E78" s="39"/>
      <c r="F78" s="41"/>
    </row>
    <row r="79" spans="1:6" x14ac:dyDescent="0.25">
      <c r="A79" s="42" t="s">
        <v>0</v>
      </c>
      <c r="B79" s="14" t="s">
        <v>1</v>
      </c>
      <c r="C79" s="15" t="s">
        <v>2</v>
      </c>
      <c r="D79" s="16" t="s">
        <v>3</v>
      </c>
      <c r="E79" s="14" t="s">
        <v>4</v>
      </c>
      <c r="F79" s="16" t="s">
        <v>3</v>
      </c>
    </row>
    <row r="80" spans="1:6" x14ac:dyDescent="0.25">
      <c r="A80" s="72">
        <v>1</v>
      </c>
      <c r="B80" s="18" t="s">
        <v>94</v>
      </c>
      <c r="C80" s="18"/>
      <c r="D80" s="18"/>
      <c r="E80" s="73"/>
      <c r="F80" s="74"/>
    </row>
    <row r="81" spans="1:6" x14ac:dyDescent="0.25">
      <c r="A81" s="202">
        <v>2</v>
      </c>
      <c r="B81" s="208" t="s">
        <v>73</v>
      </c>
      <c r="C81" s="208" t="s">
        <v>74</v>
      </c>
      <c r="D81" s="186">
        <v>137000</v>
      </c>
      <c r="E81" s="47" t="s">
        <v>75</v>
      </c>
      <c r="F81" s="62">
        <v>115000</v>
      </c>
    </row>
    <row r="82" spans="1:6" x14ac:dyDescent="0.25">
      <c r="A82" s="203"/>
      <c r="B82" s="209"/>
      <c r="C82" s="209"/>
      <c r="D82" s="187"/>
      <c r="E82" s="47" t="s">
        <v>76</v>
      </c>
      <c r="F82" s="62">
        <v>78000</v>
      </c>
    </row>
    <row r="83" spans="1:6" x14ac:dyDescent="0.25">
      <c r="A83" s="72">
        <v>3</v>
      </c>
      <c r="B83" s="18" t="s">
        <v>95</v>
      </c>
      <c r="C83" s="18"/>
      <c r="D83" s="18"/>
      <c r="E83" s="56"/>
      <c r="F83" s="56"/>
    </row>
    <row r="84" spans="1:6" x14ac:dyDescent="0.25">
      <c r="A84" s="72">
        <v>4</v>
      </c>
      <c r="B84" s="18" t="s">
        <v>9</v>
      </c>
      <c r="C84" s="18"/>
      <c r="D84" s="18"/>
      <c r="E84" s="56"/>
      <c r="F84" s="56"/>
    </row>
    <row r="85" spans="1:6" x14ac:dyDescent="0.25">
      <c r="A85" s="43">
        <v>5</v>
      </c>
      <c r="B85" s="18" t="s">
        <v>96</v>
      </c>
      <c r="C85" s="18"/>
      <c r="D85" s="18"/>
      <c r="E85" s="56"/>
      <c r="F85" s="56"/>
    </row>
    <row r="86" spans="1:6" x14ac:dyDescent="0.25">
      <c r="A86" s="72">
        <v>6</v>
      </c>
      <c r="B86" s="18" t="s">
        <v>97</v>
      </c>
      <c r="C86" s="18"/>
      <c r="D86" s="18"/>
      <c r="E86" s="56"/>
      <c r="F86" s="56"/>
    </row>
    <row r="87" spans="1:6" x14ac:dyDescent="0.25">
      <c r="A87" s="72">
        <v>7</v>
      </c>
      <c r="B87" s="18" t="s">
        <v>98</v>
      </c>
      <c r="C87" s="18"/>
      <c r="D87" s="18"/>
      <c r="E87" s="56"/>
      <c r="F87" s="56"/>
    </row>
    <row r="88" spans="1:6" x14ac:dyDescent="0.25">
      <c r="A88" s="43">
        <v>8</v>
      </c>
      <c r="B88" s="18" t="s">
        <v>99</v>
      </c>
      <c r="C88" s="18"/>
      <c r="D88" s="18"/>
      <c r="E88" s="56"/>
      <c r="F88" s="56"/>
    </row>
    <row r="89" spans="1:6" x14ac:dyDescent="0.25">
      <c r="A89" s="72">
        <v>9</v>
      </c>
      <c r="B89" s="18" t="s">
        <v>28</v>
      </c>
      <c r="C89" s="18"/>
      <c r="D89" s="18"/>
      <c r="E89" s="56"/>
      <c r="F89" s="56"/>
    </row>
    <row r="90" spans="1:6" x14ac:dyDescent="0.25">
      <c r="A90" s="72">
        <v>10</v>
      </c>
      <c r="B90" s="18" t="s">
        <v>29</v>
      </c>
      <c r="C90" s="18"/>
      <c r="D90" s="18"/>
      <c r="E90" s="56"/>
      <c r="F90" s="56"/>
    </row>
    <row r="91" spans="1:6" s="1" customFormat="1" x14ac:dyDescent="0.25">
      <c r="A91" s="75"/>
      <c r="B91" s="76"/>
      <c r="C91" s="76"/>
      <c r="D91" s="76"/>
      <c r="E91" s="77"/>
      <c r="F91" s="77"/>
    </row>
    <row r="92" spans="1:6" s="1" customFormat="1" x14ac:dyDescent="0.25">
      <c r="A92" s="75"/>
      <c r="B92" s="76"/>
      <c r="C92" s="76"/>
      <c r="D92" s="76"/>
      <c r="E92" s="77"/>
      <c r="F92" s="77"/>
    </row>
    <row r="93" spans="1:6" x14ac:dyDescent="0.25">
      <c r="A93" s="38"/>
      <c r="B93" s="39" t="s">
        <v>113</v>
      </c>
      <c r="C93" s="40"/>
      <c r="D93" s="39"/>
      <c r="E93" s="39"/>
      <c r="F93" s="41"/>
    </row>
    <row r="94" spans="1:6" x14ac:dyDescent="0.25">
      <c r="A94" s="42" t="s">
        <v>0</v>
      </c>
      <c r="B94" s="14" t="s">
        <v>1</v>
      </c>
      <c r="C94" s="15" t="s">
        <v>2</v>
      </c>
      <c r="D94" s="16" t="s">
        <v>3</v>
      </c>
      <c r="E94" s="14" t="s">
        <v>4</v>
      </c>
      <c r="F94" s="16" t="s">
        <v>3</v>
      </c>
    </row>
    <row r="95" spans="1:6" x14ac:dyDescent="0.25">
      <c r="A95" s="43">
        <v>1</v>
      </c>
      <c r="B95" s="44" t="s">
        <v>5</v>
      </c>
      <c r="C95" s="44"/>
      <c r="D95" s="44"/>
      <c r="E95" s="45"/>
      <c r="F95" s="45"/>
    </row>
    <row r="96" spans="1:6" ht="30" x14ac:dyDescent="0.25">
      <c r="A96" s="43">
        <v>2</v>
      </c>
      <c r="B96" s="44" t="s">
        <v>59</v>
      </c>
      <c r="C96" s="44"/>
      <c r="D96" s="44"/>
      <c r="E96" s="45"/>
      <c r="F96" s="45"/>
    </row>
    <row r="97" spans="1:6" x14ac:dyDescent="0.25">
      <c r="A97" s="202">
        <v>3</v>
      </c>
      <c r="B97" s="206" t="s">
        <v>100</v>
      </c>
      <c r="C97" s="208" t="s">
        <v>74</v>
      </c>
      <c r="D97" s="210">
        <v>137000</v>
      </c>
      <c r="E97" s="47" t="s">
        <v>75</v>
      </c>
      <c r="F97" s="62">
        <v>115000</v>
      </c>
    </row>
    <row r="98" spans="1:6" x14ac:dyDescent="0.25">
      <c r="A98" s="203"/>
      <c r="B98" s="207"/>
      <c r="C98" s="209"/>
      <c r="D98" s="211"/>
      <c r="E98" s="47" t="s">
        <v>76</v>
      </c>
      <c r="F98" s="62">
        <v>78000</v>
      </c>
    </row>
    <row r="99" spans="1:6" ht="30" x14ac:dyDescent="0.25">
      <c r="A99" s="43">
        <v>4</v>
      </c>
      <c r="B99" s="44" t="s">
        <v>80</v>
      </c>
      <c r="C99" s="18" t="s">
        <v>81</v>
      </c>
      <c r="D99" s="26">
        <v>108000</v>
      </c>
      <c r="E99" s="47" t="s">
        <v>82</v>
      </c>
      <c r="F99" s="62">
        <v>45000</v>
      </c>
    </row>
    <row r="100" spans="1:6" x14ac:dyDescent="0.25">
      <c r="A100" s="43">
        <v>5</v>
      </c>
      <c r="B100" s="44" t="s">
        <v>101</v>
      </c>
      <c r="C100" s="44"/>
      <c r="D100" s="44"/>
      <c r="E100" s="45"/>
      <c r="F100" s="45"/>
    </row>
    <row r="101" spans="1:6" s="1" customFormat="1" x14ac:dyDescent="0.25">
      <c r="A101" s="43">
        <v>6</v>
      </c>
      <c r="B101" s="44" t="s">
        <v>41</v>
      </c>
      <c r="C101" s="44"/>
      <c r="D101" s="44"/>
      <c r="E101" s="45"/>
      <c r="F101" s="45"/>
    </row>
    <row r="102" spans="1:6" x14ac:dyDescent="0.25">
      <c r="A102" s="43">
        <v>7</v>
      </c>
      <c r="B102" s="44" t="s">
        <v>112</v>
      </c>
      <c r="C102" s="44" t="s">
        <v>83</v>
      </c>
      <c r="D102" s="48">
        <v>120000</v>
      </c>
      <c r="E102" s="59" t="s">
        <v>52</v>
      </c>
      <c r="F102" s="57">
        <v>125000</v>
      </c>
    </row>
    <row r="103" spans="1:6" ht="30" x14ac:dyDescent="0.25">
      <c r="A103" s="43">
        <v>8</v>
      </c>
      <c r="B103" s="44" t="s">
        <v>102</v>
      </c>
      <c r="C103" s="44"/>
      <c r="D103" s="44"/>
      <c r="E103" s="45"/>
      <c r="F103" s="45"/>
    </row>
    <row r="104" spans="1:6" x14ac:dyDescent="0.25">
      <c r="A104" s="50"/>
      <c r="B104" s="1"/>
      <c r="C104" s="1"/>
      <c r="D104" s="1"/>
      <c r="E104" s="1"/>
      <c r="F104" s="1"/>
    </row>
    <row r="105" spans="1:6" x14ac:dyDescent="0.25">
      <c r="A105" s="38"/>
      <c r="B105" s="39" t="s">
        <v>114</v>
      </c>
      <c r="C105" s="40"/>
      <c r="D105" s="39"/>
      <c r="E105" s="39"/>
      <c r="F105" s="41"/>
    </row>
    <row r="106" spans="1:6" x14ac:dyDescent="0.25">
      <c r="A106" s="42" t="s">
        <v>0</v>
      </c>
      <c r="B106" s="14" t="s">
        <v>1</v>
      </c>
      <c r="C106" s="15" t="s">
        <v>2</v>
      </c>
      <c r="D106" s="16" t="s">
        <v>3</v>
      </c>
      <c r="E106" s="14" t="s">
        <v>4</v>
      </c>
      <c r="F106" s="16" t="s">
        <v>3</v>
      </c>
    </row>
    <row r="107" spans="1:6" x14ac:dyDescent="0.25">
      <c r="A107" s="43">
        <v>1</v>
      </c>
      <c r="B107" s="44" t="s">
        <v>5</v>
      </c>
      <c r="C107" s="44"/>
      <c r="D107" s="44"/>
      <c r="E107" s="45"/>
      <c r="F107" s="45"/>
    </row>
    <row r="108" spans="1:6" x14ac:dyDescent="0.25">
      <c r="A108" s="202">
        <v>2</v>
      </c>
      <c r="B108" s="206" t="s">
        <v>73</v>
      </c>
      <c r="C108" s="208" t="s">
        <v>74</v>
      </c>
      <c r="D108" s="210">
        <v>137000</v>
      </c>
      <c r="E108" s="47" t="s">
        <v>75</v>
      </c>
      <c r="F108" s="62">
        <v>115000</v>
      </c>
    </row>
    <row r="109" spans="1:6" x14ac:dyDescent="0.25">
      <c r="A109" s="203"/>
      <c r="B109" s="207"/>
      <c r="C109" s="209"/>
      <c r="D109" s="211"/>
      <c r="E109" s="47" t="s">
        <v>76</v>
      </c>
      <c r="F109" s="62">
        <v>78000</v>
      </c>
    </row>
    <row r="110" spans="1:6" x14ac:dyDescent="0.25">
      <c r="A110" s="43">
        <v>3</v>
      </c>
      <c r="B110" s="44" t="s">
        <v>33</v>
      </c>
      <c r="C110" s="44" t="s">
        <v>49</v>
      </c>
      <c r="D110" s="48">
        <v>100000</v>
      </c>
      <c r="E110" s="45" t="s">
        <v>103</v>
      </c>
      <c r="F110" s="46">
        <v>87000</v>
      </c>
    </row>
    <row r="111" spans="1:6" ht="30" x14ac:dyDescent="0.25">
      <c r="A111" s="43">
        <v>4</v>
      </c>
      <c r="B111" s="44" t="s">
        <v>80</v>
      </c>
      <c r="C111" s="18" t="s">
        <v>81</v>
      </c>
      <c r="D111" s="26">
        <v>108000</v>
      </c>
      <c r="E111" s="47" t="s">
        <v>82</v>
      </c>
      <c r="F111" s="62">
        <v>45000</v>
      </c>
    </row>
    <row r="112" spans="1:6" x14ac:dyDescent="0.25">
      <c r="A112" s="43">
        <v>5</v>
      </c>
      <c r="B112" s="44" t="s">
        <v>104</v>
      </c>
      <c r="C112" s="44"/>
      <c r="D112" s="44"/>
      <c r="E112" s="45"/>
      <c r="F112" s="45"/>
    </row>
    <row r="113" spans="1:6" x14ac:dyDescent="0.25">
      <c r="A113" s="43">
        <v>6</v>
      </c>
      <c r="B113" s="44" t="s">
        <v>105</v>
      </c>
      <c r="C113" s="44"/>
      <c r="D113" s="44"/>
      <c r="E113" s="45"/>
      <c r="F113" s="45"/>
    </row>
    <row r="114" spans="1:6" x14ac:dyDescent="0.25">
      <c r="A114" s="43">
        <v>7</v>
      </c>
      <c r="B114" s="44" t="s">
        <v>36</v>
      </c>
      <c r="C114" s="44" t="s">
        <v>83</v>
      </c>
      <c r="D114" s="48">
        <v>120000</v>
      </c>
      <c r="E114" s="59" t="s">
        <v>52</v>
      </c>
      <c r="F114" s="57">
        <v>125000</v>
      </c>
    </row>
    <row r="117" spans="1:6" x14ac:dyDescent="0.25">
      <c r="A117" s="38"/>
      <c r="B117" s="39" t="s">
        <v>126</v>
      </c>
      <c r="C117" s="40"/>
      <c r="D117" s="39"/>
      <c r="E117" s="39"/>
      <c r="F117" s="41"/>
    </row>
    <row r="118" spans="1:6" x14ac:dyDescent="0.25">
      <c r="A118" s="42" t="s">
        <v>0</v>
      </c>
      <c r="B118" s="14" t="s">
        <v>1</v>
      </c>
      <c r="C118" s="15" t="s">
        <v>2</v>
      </c>
      <c r="D118" s="16" t="s">
        <v>3</v>
      </c>
      <c r="E118" s="14" t="s">
        <v>4</v>
      </c>
      <c r="F118" s="16" t="s">
        <v>3</v>
      </c>
    </row>
    <row r="119" spans="1:6" ht="30" x14ac:dyDescent="0.25">
      <c r="A119" s="6">
        <v>1</v>
      </c>
      <c r="B119" s="78" t="s">
        <v>115</v>
      </c>
      <c r="C119" s="78"/>
      <c r="D119" s="78"/>
      <c r="E119" s="4"/>
      <c r="F119" s="4"/>
    </row>
    <row r="120" spans="1:6" s="1" customFormat="1" ht="30" x14ac:dyDescent="0.25">
      <c r="A120" s="212">
        <v>2</v>
      </c>
      <c r="B120" s="214" t="s">
        <v>116</v>
      </c>
      <c r="C120" s="78" t="s">
        <v>123</v>
      </c>
      <c r="D120" s="79">
        <v>117000</v>
      </c>
      <c r="E120" s="4"/>
      <c r="F120" s="4"/>
    </row>
    <row r="121" spans="1:6" ht="31.5" customHeight="1" x14ac:dyDescent="0.25">
      <c r="A121" s="213"/>
      <c r="B121" s="215"/>
      <c r="C121" s="78" t="s">
        <v>124</v>
      </c>
      <c r="D121" s="79">
        <v>91000</v>
      </c>
      <c r="E121" s="4"/>
      <c r="F121" s="4"/>
    </row>
    <row r="122" spans="1:6" x14ac:dyDescent="0.25">
      <c r="A122" s="6">
        <v>3</v>
      </c>
      <c r="B122" s="78" t="s">
        <v>117</v>
      </c>
      <c r="C122" s="78"/>
      <c r="D122" s="78"/>
      <c r="E122" s="4"/>
      <c r="F122" s="4"/>
    </row>
    <row r="123" spans="1:6" ht="30" x14ac:dyDescent="0.25">
      <c r="A123" s="6">
        <v>4</v>
      </c>
      <c r="B123" s="78" t="s">
        <v>118</v>
      </c>
      <c r="C123" s="18" t="s">
        <v>81</v>
      </c>
      <c r="D123" s="26">
        <v>108000</v>
      </c>
      <c r="E123" s="47" t="s">
        <v>82</v>
      </c>
      <c r="F123" s="62">
        <v>45000</v>
      </c>
    </row>
    <row r="124" spans="1:6" x14ac:dyDescent="0.25">
      <c r="A124" s="6">
        <v>5</v>
      </c>
      <c r="B124" s="78" t="s">
        <v>119</v>
      </c>
      <c r="C124" s="78"/>
      <c r="D124" s="78"/>
      <c r="E124" s="4"/>
      <c r="F124" s="4"/>
    </row>
    <row r="125" spans="1:6" x14ac:dyDescent="0.25">
      <c r="A125" s="6">
        <v>6</v>
      </c>
      <c r="B125" s="78" t="s">
        <v>120</v>
      </c>
      <c r="C125" s="78" t="s">
        <v>125</v>
      </c>
      <c r="D125" s="79">
        <v>48000</v>
      </c>
      <c r="E125" s="4"/>
      <c r="F125" s="4"/>
    </row>
    <row r="126" spans="1:6" x14ac:dyDescent="0.25">
      <c r="A126" s="6">
        <v>7</v>
      </c>
      <c r="B126" s="78" t="s">
        <v>121</v>
      </c>
      <c r="C126" s="44" t="s">
        <v>83</v>
      </c>
      <c r="D126" s="48">
        <v>120000</v>
      </c>
      <c r="E126" s="59" t="s">
        <v>52</v>
      </c>
      <c r="F126" s="57">
        <v>125000</v>
      </c>
    </row>
    <row r="127" spans="1:6" ht="23.25" customHeight="1" x14ac:dyDescent="0.25">
      <c r="A127" s="212">
        <v>8</v>
      </c>
      <c r="B127" s="214" t="s">
        <v>122</v>
      </c>
      <c r="C127" s="188" t="s">
        <v>69</v>
      </c>
      <c r="D127" s="189">
        <v>138000</v>
      </c>
      <c r="E127" s="56" t="s">
        <v>70</v>
      </c>
      <c r="F127" s="57">
        <v>110000</v>
      </c>
    </row>
    <row r="128" spans="1:6" x14ac:dyDescent="0.25">
      <c r="A128" s="213"/>
      <c r="B128" s="215"/>
      <c r="C128" s="188"/>
      <c r="D128" s="189"/>
      <c r="E128" s="56" t="s">
        <v>71</v>
      </c>
      <c r="F128" s="57">
        <v>125000</v>
      </c>
    </row>
  </sheetData>
  <mergeCells count="47">
    <mergeCell ref="C127:C128"/>
    <mergeCell ref="D127:D128"/>
    <mergeCell ref="A127:A128"/>
    <mergeCell ref="B127:B128"/>
    <mergeCell ref="A120:A121"/>
    <mergeCell ref="B120:B121"/>
    <mergeCell ref="A108:A109"/>
    <mergeCell ref="B108:B109"/>
    <mergeCell ref="C108:C109"/>
    <mergeCell ref="D108:D109"/>
    <mergeCell ref="A81:A82"/>
    <mergeCell ref="B81:B82"/>
    <mergeCell ref="C81:C82"/>
    <mergeCell ref="D81:D82"/>
    <mergeCell ref="A97:A98"/>
    <mergeCell ref="B97:B98"/>
    <mergeCell ref="C97:C98"/>
    <mergeCell ref="D97:D98"/>
    <mergeCell ref="A38:A39"/>
    <mergeCell ref="B38:B39"/>
    <mergeCell ref="C38:C39"/>
    <mergeCell ref="D38:D39"/>
    <mergeCell ref="A50:A51"/>
    <mergeCell ref="B50:B51"/>
    <mergeCell ref="C50:C51"/>
    <mergeCell ref="D50:D51"/>
    <mergeCell ref="E60:E61"/>
    <mergeCell ref="F60:F61"/>
    <mergeCell ref="A67:A68"/>
    <mergeCell ref="B67:B68"/>
    <mergeCell ref="C67:C68"/>
    <mergeCell ref="D67:D68"/>
    <mergeCell ref="A60:A61"/>
    <mergeCell ref="B60:B61"/>
    <mergeCell ref="A23:A24"/>
    <mergeCell ref="B23:B24"/>
    <mergeCell ref="C23:C24"/>
    <mergeCell ref="D23:D24"/>
    <mergeCell ref="A19:A20"/>
    <mergeCell ref="B19:B20"/>
    <mergeCell ref="C19:C20"/>
    <mergeCell ref="D19:D20"/>
    <mergeCell ref="A1:F1"/>
    <mergeCell ref="B12:B13"/>
    <mergeCell ref="C12:C13"/>
    <mergeCell ref="D12:D13"/>
    <mergeCell ref="A12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workbookViewId="0">
      <selection activeCell="A112" sqref="A112:B112"/>
    </sheetView>
  </sheetViews>
  <sheetFormatPr defaultRowHeight="15.75" x14ac:dyDescent="0.25"/>
  <cols>
    <col min="1" max="1" width="6.75" customWidth="1"/>
    <col min="2" max="2" width="36.125" customWidth="1"/>
    <col min="3" max="3" width="44.625" customWidth="1"/>
    <col min="5" max="5" width="43.5" customWidth="1"/>
  </cols>
  <sheetData>
    <row r="1" spans="1:6" ht="213" customHeight="1" x14ac:dyDescent="0.3">
      <c r="A1" s="172" t="s">
        <v>231</v>
      </c>
      <c r="B1" s="173"/>
      <c r="C1" s="173"/>
      <c r="D1" s="173"/>
      <c r="E1" s="173"/>
      <c r="F1" s="173"/>
    </row>
    <row r="4" spans="1:6" x14ac:dyDescent="0.25">
      <c r="A4" s="236" t="s">
        <v>218</v>
      </c>
      <c r="B4" s="236"/>
      <c r="C4" s="10"/>
      <c r="D4" s="12"/>
      <c r="E4" s="81"/>
      <c r="F4" s="82"/>
    </row>
    <row r="5" spans="1:6" x14ac:dyDescent="0.25">
      <c r="A5" s="83" t="s">
        <v>0</v>
      </c>
      <c r="B5" s="14" t="s">
        <v>1</v>
      </c>
      <c r="C5" s="15" t="s">
        <v>2</v>
      </c>
      <c r="D5" s="16" t="s">
        <v>3</v>
      </c>
      <c r="E5" s="84" t="s">
        <v>4</v>
      </c>
      <c r="F5" s="85" t="s">
        <v>3</v>
      </c>
    </row>
    <row r="6" spans="1:6" x14ac:dyDescent="0.25">
      <c r="A6" s="86">
        <v>1</v>
      </c>
      <c r="B6" s="44" t="s">
        <v>127</v>
      </c>
      <c r="C6" s="44" t="s">
        <v>267</v>
      </c>
      <c r="D6" s="44"/>
      <c r="E6" s="45"/>
      <c r="F6" s="45"/>
    </row>
    <row r="7" spans="1:6" x14ac:dyDescent="0.25">
      <c r="A7" s="86">
        <v>2</v>
      </c>
      <c r="B7" s="44" t="s">
        <v>128</v>
      </c>
      <c r="C7" s="44"/>
      <c r="D7" s="44"/>
      <c r="E7" s="45" t="s">
        <v>129</v>
      </c>
      <c r="F7" s="46">
        <v>150000</v>
      </c>
    </row>
    <row r="8" spans="1:6" x14ac:dyDescent="0.25">
      <c r="A8" s="89">
        <v>3</v>
      </c>
      <c r="B8" s="49" t="s">
        <v>78</v>
      </c>
      <c r="C8" s="49" t="s">
        <v>79</v>
      </c>
      <c r="D8" s="105">
        <v>127000</v>
      </c>
      <c r="E8" s="45" t="s">
        <v>130</v>
      </c>
      <c r="F8" s="46">
        <v>109000</v>
      </c>
    </row>
    <row r="9" spans="1:6" x14ac:dyDescent="0.25">
      <c r="A9" s="218">
        <v>4</v>
      </c>
      <c r="B9" s="206" t="s">
        <v>131</v>
      </c>
      <c r="C9" s="206" t="s">
        <v>132</v>
      </c>
      <c r="D9" s="216">
        <v>96000</v>
      </c>
      <c r="E9" s="45" t="s">
        <v>133</v>
      </c>
      <c r="F9" s="46">
        <v>166000</v>
      </c>
    </row>
    <row r="10" spans="1:6" s="1" customFormat="1" x14ac:dyDescent="0.25">
      <c r="A10" s="225"/>
      <c r="B10" s="226"/>
      <c r="C10" s="226"/>
      <c r="D10" s="237"/>
      <c r="E10" s="45" t="s">
        <v>216</v>
      </c>
      <c r="F10" s="46">
        <v>200000</v>
      </c>
    </row>
    <row r="11" spans="1:6" x14ac:dyDescent="0.25">
      <c r="A11" s="201"/>
      <c r="B11" s="207"/>
      <c r="C11" s="207"/>
      <c r="D11" s="227"/>
      <c r="E11" s="45" t="s">
        <v>215</v>
      </c>
      <c r="F11" s="46">
        <v>120000</v>
      </c>
    </row>
    <row r="12" spans="1:6" x14ac:dyDescent="0.25">
      <c r="A12" s="86">
        <v>5</v>
      </c>
      <c r="B12" s="44" t="s">
        <v>136</v>
      </c>
      <c r="C12" s="44" t="s">
        <v>137</v>
      </c>
      <c r="D12" s="48">
        <v>111000</v>
      </c>
      <c r="E12" s="45" t="s">
        <v>138</v>
      </c>
      <c r="F12" s="46">
        <v>122000</v>
      </c>
    </row>
    <row r="13" spans="1:6" x14ac:dyDescent="0.25">
      <c r="A13" s="86">
        <v>6</v>
      </c>
      <c r="B13" s="44" t="s">
        <v>40</v>
      </c>
      <c r="C13" s="44"/>
      <c r="D13" s="44"/>
      <c r="E13" s="45" t="s">
        <v>214</v>
      </c>
      <c r="F13" s="46">
        <v>78000</v>
      </c>
    </row>
    <row r="14" spans="1:6" x14ac:dyDescent="0.25">
      <c r="A14" s="86">
        <v>7</v>
      </c>
      <c r="B14" s="44" t="s">
        <v>11</v>
      </c>
      <c r="C14" s="44"/>
      <c r="D14" s="44"/>
      <c r="E14" s="45"/>
      <c r="F14" s="45"/>
    </row>
    <row r="15" spans="1:6" x14ac:dyDescent="0.25">
      <c r="A15" s="218">
        <v>8</v>
      </c>
      <c r="B15" s="206" t="s">
        <v>139</v>
      </c>
      <c r="C15" s="206" t="s">
        <v>140</v>
      </c>
      <c r="D15" s="216">
        <v>116000</v>
      </c>
      <c r="E15" s="45" t="s">
        <v>141</v>
      </c>
      <c r="F15" s="46">
        <v>100000</v>
      </c>
    </row>
    <row r="16" spans="1:6" x14ac:dyDescent="0.25">
      <c r="A16" s="201"/>
      <c r="B16" s="207"/>
      <c r="C16" s="207"/>
      <c r="D16" s="207"/>
      <c r="E16" s="45" t="s">
        <v>142</v>
      </c>
      <c r="F16" s="46">
        <v>123000</v>
      </c>
    </row>
    <row r="17" spans="1:6" ht="15.75" customHeight="1" x14ac:dyDescent="0.25">
      <c r="A17" s="7"/>
      <c r="B17" s="1"/>
      <c r="C17" s="1"/>
      <c r="D17" s="1"/>
      <c r="E17" s="1"/>
      <c r="F17" s="1"/>
    </row>
    <row r="18" spans="1:6" x14ac:dyDescent="0.25">
      <c r="A18" s="7"/>
      <c r="B18" s="1"/>
      <c r="C18" s="1"/>
      <c r="D18" s="1"/>
      <c r="E18" s="1"/>
      <c r="F18" s="1"/>
    </row>
    <row r="19" spans="1:6" s="1" customFormat="1" x14ac:dyDescent="0.25">
      <c r="A19" s="236" t="s">
        <v>219</v>
      </c>
      <c r="B19" s="236"/>
      <c r="C19" s="10"/>
      <c r="D19" s="12"/>
      <c r="E19" s="81"/>
      <c r="F19" s="82"/>
    </row>
    <row r="20" spans="1:6" s="1" customFormat="1" x14ac:dyDescent="0.25">
      <c r="A20" s="83" t="s">
        <v>0</v>
      </c>
      <c r="B20" s="14" t="s">
        <v>1</v>
      </c>
      <c r="C20" s="15" t="s">
        <v>2</v>
      </c>
      <c r="D20" s="16" t="s">
        <v>3</v>
      </c>
      <c r="E20" s="84" t="s">
        <v>4</v>
      </c>
      <c r="F20" s="85" t="s">
        <v>3</v>
      </c>
    </row>
    <row r="21" spans="1:6" s="1" customFormat="1" x14ac:dyDescent="0.25">
      <c r="A21" s="86">
        <v>1</v>
      </c>
      <c r="B21" s="44" t="s">
        <v>127</v>
      </c>
      <c r="C21" s="44" t="s">
        <v>267</v>
      </c>
      <c r="D21" s="44"/>
      <c r="E21" s="45"/>
      <c r="F21" s="45"/>
    </row>
    <row r="22" spans="1:6" s="1" customFormat="1" x14ac:dyDescent="0.25">
      <c r="A22" s="86">
        <v>2</v>
      </c>
      <c r="B22" s="44" t="s">
        <v>101</v>
      </c>
      <c r="C22" s="44"/>
      <c r="D22" s="44"/>
      <c r="E22" s="45"/>
      <c r="F22" s="45"/>
    </row>
    <row r="23" spans="1:6" s="1" customFormat="1" x14ac:dyDescent="0.25">
      <c r="A23" s="86">
        <v>3</v>
      </c>
      <c r="B23" s="44" t="s">
        <v>128</v>
      </c>
      <c r="C23" s="44"/>
      <c r="D23" s="44"/>
      <c r="E23" s="45" t="s">
        <v>129</v>
      </c>
      <c r="F23" s="46">
        <v>150000</v>
      </c>
    </row>
    <row r="24" spans="1:6" s="1" customFormat="1" x14ac:dyDescent="0.25">
      <c r="A24" s="89">
        <v>4</v>
      </c>
      <c r="B24" s="49" t="s">
        <v>78</v>
      </c>
      <c r="C24" s="49" t="s">
        <v>79</v>
      </c>
      <c r="D24" s="105">
        <v>127000</v>
      </c>
      <c r="E24" s="45" t="s">
        <v>130</v>
      </c>
      <c r="F24" s="46">
        <v>109000</v>
      </c>
    </row>
    <row r="25" spans="1:6" s="1" customFormat="1" x14ac:dyDescent="0.25">
      <c r="A25" s="218">
        <v>5</v>
      </c>
      <c r="B25" s="206" t="s">
        <v>131</v>
      </c>
      <c r="C25" s="206" t="s">
        <v>132</v>
      </c>
      <c r="D25" s="216">
        <v>96000</v>
      </c>
      <c r="E25" s="45" t="s">
        <v>133</v>
      </c>
      <c r="F25" s="46">
        <v>166000</v>
      </c>
    </row>
    <row r="26" spans="1:6" s="1" customFormat="1" x14ac:dyDescent="0.25">
      <c r="A26" s="225"/>
      <c r="B26" s="226"/>
      <c r="C26" s="226"/>
      <c r="D26" s="237"/>
      <c r="E26" s="45" t="s">
        <v>216</v>
      </c>
      <c r="F26" s="46">
        <v>200000</v>
      </c>
    </row>
    <row r="27" spans="1:6" s="1" customFormat="1" x14ac:dyDescent="0.25">
      <c r="A27" s="201"/>
      <c r="B27" s="207"/>
      <c r="C27" s="207"/>
      <c r="D27" s="227"/>
      <c r="E27" s="45" t="s">
        <v>215</v>
      </c>
      <c r="F27" s="46">
        <v>120000</v>
      </c>
    </row>
    <row r="28" spans="1:6" s="1" customFormat="1" x14ac:dyDescent="0.25">
      <c r="A28" s="86">
        <v>6</v>
      </c>
      <c r="B28" s="44" t="s">
        <v>136</v>
      </c>
      <c r="C28" s="44" t="s">
        <v>137</v>
      </c>
      <c r="D28" s="48">
        <v>111000</v>
      </c>
      <c r="E28" s="45" t="s">
        <v>138</v>
      </c>
      <c r="F28" s="46">
        <v>122000</v>
      </c>
    </row>
    <row r="29" spans="1:6" s="1" customFormat="1" x14ac:dyDescent="0.25">
      <c r="A29" s="86">
        <v>7</v>
      </c>
      <c r="B29" s="44" t="s">
        <v>40</v>
      </c>
      <c r="C29" s="44"/>
      <c r="D29" s="44"/>
      <c r="E29" s="45" t="s">
        <v>214</v>
      </c>
      <c r="F29" s="46">
        <v>78000</v>
      </c>
    </row>
    <row r="30" spans="1:6" s="1" customFormat="1" x14ac:dyDescent="0.25">
      <c r="A30" s="86">
        <v>8</v>
      </c>
      <c r="B30" s="44" t="s">
        <v>11</v>
      </c>
      <c r="C30" s="44"/>
      <c r="D30" s="44"/>
      <c r="E30" s="45"/>
      <c r="F30" s="45"/>
    </row>
    <row r="31" spans="1:6" s="1" customFormat="1" x14ac:dyDescent="0.25">
      <c r="A31" s="218">
        <v>9</v>
      </c>
      <c r="B31" s="206" t="s">
        <v>139</v>
      </c>
      <c r="C31" s="206" t="s">
        <v>140</v>
      </c>
      <c r="D31" s="216">
        <v>116000</v>
      </c>
      <c r="E31" s="45" t="s">
        <v>141</v>
      </c>
      <c r="F31" s="46">
        <v>100000</v>
      </c>
    </row>
    <row r="32" spans="1:6" s="1" customFormat="1" x14ac:dyDescent="0.25">
      <c r="A32" s="201"/>
      <c r="B32" s="207"/>
      <c r="C32" s="207"/>
      <c r="D32" s="207"/>
      <c r="E32" s="45" t="s">
        <v>142</v>
      </c>
      <c r="F32" s="46">
        <v>123000</v>
      </c>
    </row>
    <row r="33" spans="1:17" s="1" customFormat="1" x14ac:dyDescent="0.25">
      <c r="A33" s="7"/>
    </row>
    <row r="34" spans="1:17" s="1" customFormat="1" x14ac:dyDescent="0.25">
      <c r="A34" s="7"/>
    </row>
    <row r="35" spans="1:17" s="1" customFormat="1" x14ac:dyDescent="0.25">
      <c r="A35" s="7"/>
    </row>
    <row r="36" spans="1:17" ht="15.75" customHeight="1" x14ac:dyDescent="0.25">
      <c r="A36" s="236" t="s">
        <v>202</v>
      </c>
      <c r="B36" s="236"/>
      <c r="C36" s="10"/>
      <c r="D36" s="12"/>
      <c r="E36" s="81"/>
      <c r="F36" s="82"/>
    </row>
    <row r="37" spans="1:17" x14ac:dyDescent="0.25">
      <c r="A37" s="83" t="s">
        <v>0</v>
      </c>
      <c r="B37" s="14" t="s">
        <v>1</v>
      </c>
      <c r="C37" s="15" t="s">
        <v>2</v>
      </c>
      <c r="D37" s="16" t="s">
        <v>3</v>
      </c>
      <c r="E37" s="84" t="s">
        <v>4</v>
      </c>
      <c r="F37" s="85" t="s">
        <v>3</v>
      </c>
    </row>
    <row r="38" spans="1:17" ht="45" x14ac:dyDescent="0.25">
      <c r="A38" s="86">
        <v>1</v>
      </c>
      <c r="B38" s="44" t="s">
        <v>143</v>
      </c>
      <c r="C38" s="44"/>
      <c r="D38" s="44"/>
      <c r="E38" s="45"/>
      <c r="F38" s="45"/>
      <c r="L38" s="231"/>
      <c r="M38" s="231"/>
      <c r="N38" s="107"/>
      <c r="O38" s="108"/>
      <c r="P38" s="109"/>
      <c r="Q38" s="110"/>
    </row>
    <row r="39" spans="1:17" ht="30" customHeight="1" x14ac:dyDescent="0.25">
      <c r="A39" s="86">
        <v>2</v>
      </c>
      <c r="B39" s="44" t="s">
        <v>144</v>
      </c>
      <c r="C39" s="44"/>
      <c r="D39" s="44"/>
      <c r="E39" s="45"/>
      <c r="F39" s="45"/>
      <c r="L39" s="111"/>
      <c r="M39" s="112"/>
      <c r="N39" s="113"/>
      <c r="O39" s="114"/>
      <c r="P39" s="115"/>
      <c r="Q39" s="116"/>
    </row>
    <row r="40" spans="1:17" ht="30" x14ac:dyDescent="0.25">
      <c r="A40" s="218">
        <v>3</v>
      </c>
      <c r="B40" s="206" t="s">
        <v>145</v>
      </c>
      <c r="C40" s="206" t="s">
        <v>146</v>
      </c>
      <c r="D40" s="216">
        <v>100000</v>
      </c>
      <c r="E40" s="87" t="s">
        <v>147</v>
      </c>
      <c r="F40" s="46">
        <v>158000</v>
      </c>
      <c r="L40" s="117"/>
      <c r="M40" s="118"/>
      <c r="N40" s="118"/>
      <c r="O40" s="118"/>
      <c r="P40" s="119"/>
      <c r="Q40" s="119"/>
    </row>
    <row r="41" spans="1:17" x14ac:dyDescent="0.25">
      <c r="A41" s="201"/>
      <c r="B41" s="207"/>
      <c r="C41" s="207"/>
      <c r="D41" s="227"/>
      <c r="E41" s="45" t="s">
        <v>148</v>
      </c>
      <c r="F41" s="46">
        <v>87000</v>
      </c>
      <c r="L41" s="117"/>
      <c r="M41" s="118"/>
      <c r="N41" s="118"/>
      <c r="O41" s="118"/>
      <c r="P41" s="119"/>
      <c r="Q41" s="120"/>
    </row>
    <row r="42" spans="1:17" ht="18.75" customHeight="1" x14ac:dyDescent="0.25">
      <c r="A42" s="218">
        <v>4</v>
      </c>
      <c r="B42" s="206" t="s">
        <v>149</v>
      </c>
      <c r="C42" s="221" t="s">
        <v>150</v>
      </c>
      <c r="D42" s="223">
        <v>78000</v>
      </c>
      <c r="E42" s="45" t="s">
        <v>133</v>
      </c>
      <c r="F42" s="46">
        <v>166000</v>
      </c>
      <c r="L42" s="117"/>
      <c r="M42" s="118"/>
      <c r="N42" s="118"/>
      <c r="O42" s="121"/>
      <c r="P42" s="119"/>
      <c r="Q42" s="120"/>
    </row>
    <row r="43" spans="1:17" s="1" customFormat="1" x14ac:dyDescent="0.25">
      <c r="A43" s="225"/>
      <c r="B43" s="226"/>
      <c r="C43" s="222"/>
      <c r="D43" s="224"/>
      <c r="E43" s="45" t="s">
        <v>216</v>
      </c>
      <c r="F43" s="46">
        <v>200000</v>
      </c>
      <c r="L43" s="117"/>
      <c r="M43" s="118"/>
      <c r="N43" s="118"/>
      <c r="O43" s="121"/>
      <c r="P43" s="119"/>
      <c r="Q43" s="120"/>
    </row>
    <row r="44" spans="1:17" ht="21" customHeight="1" x14ac:dyDescent="0.25">
      <c r="A44" s="201"/>
      <c r="B44" s="207"/>
      <c r="C44" s="51" t="s">
        <v>151</v>
      </c>
      <c r="D44" s="48">
        <v>76000</v>
      </c>
      <c r="E44" s="45" t="s">
        <v>215</v>
      </c>
      <c r="F44" s="46">
        <v>120000</v>
      </c>
      <c r="L44" s="228"/>
      <c r="M44" s="229"/>
      <c r="N44" s="229"/>
      <c r="O44" s="230"/>
      <c r="P44" s="119"/>
      <c r="Q44" s="120"/>
    </row>
    <row r="45" spans="1:17" ht="15.75" customHeight="1" x14ac:dyDescent="0.25">
      <c r="A45" s="86">
        <v>5</v>
      </c>
      <c r="B45" s="44" t="s">
        <v>134</v>
      </c>
      <c r="C45" s="45" t="s">
        <v>135</v>
      </c>
      <c r="D45" s="46">
        <v>90000</v>
      </c>
      <c r="E45" s="1"/>
      <c r="F45" s="2"/>
      <c r="L45" s="228"/>
      <c r="M45" s="229"/>
      <c r="N45" s="229"/>
      <c r="O45" s="230"/>
      <c r="P45" s="119"/>
      <c r="Q45" s="120"/>
    </row>
    <row r="46" spans="1:17" x14ac:dyDescent="0.25">
      <c r="A46" s="218">
        <v>6</v>
      </c>
      <c r="B46" s="206" t="s">
        <v>152</v>
      </c>
      <c r="C46" s="206" t="s">
        <v>153</v>
      </c>
      <c r="D46" s="216">
        <v>92000</v>
      </c>
      <c r="E46" s="45" t="s">
        <v>154</v>
      </c>
      <c r="F46" s="46">
        <v>131000</v>
      </c>
      <c r="L46" s="117"/>
      <c r="M46" s="118"/>
      <c r="N46" s="118"/>
      <c r="O46" s="121"/>
      <c r="P46" s="119"/>
      <c r="Q46" s="120"/>
    </row>
    <row r="47" spans="1:17" x14ac:dyDescent="0.25">
      <c r="A47" s="201"/>
      <c r="B47" s="207"/>
      <c r="C47" s="207"/>
      <c r="D47" s="227"/>
      <c r="E47" s="45" t="s">
        <v>217</v>
      </c>
      <c r="F47" s="46">
        <v>69000</v>
      </c>
      <c r="L47" s="117"/>
      <c r="M47" s="118"/>
      <c r="N47" s="118"/>
      <c r="O47" s="118"/>
      <c r="P47" s="119"/>
      <c r="Q47" s="120"/>
    </row>
    <row r="48" spans="1:17" x14ac:dyDescent="0.25">
      <c r="A48" s="86">
        <v>7</v>
      </c>
      <c r="B48" s="44" t="s">
        <v>155</v>
      </c>
      <c r="C48" s="44" t="s">
        <v>156</v>
      </c>
      <c r="D48" s="48">
        <v>59000</v>
      </c>
      <c r="E48" s="45"/>
      <c r="F48" s="45"/>
      <c r="L48" s="117"/>
      <c r="M48" s="118"/>
      <c r="N48" s="118"/>
      <c r="O48" s="118"/>
      <c r="P48" s="119"/>
      <c r="Q48" s="119"/>
    </row>
    <row r="49" spans="1:17" x14ac:dyDescent="0.25">
      <c r="A49" s="7"/>
      <c r="B49" s="1"/>
      <c r="C49" s="1"/>
      <c r="D49" s="1"/>
      <c r="E49" s="1"/>
      <c r="F49" s="1"/>
      <c r="L49" s="117"/>
      <c r="M49" s="118"/>
      <c r="N49" s="118"/>
      <c r="O49" s="118"/>
      <c r="P49" s="119"/>
      <c r="Q49" s="120"/>
    </row>
    <row r="50" spans="1:17" x14ac:dyDescent="0.25">
      <c r="A50" s="7"/>
      <c r="B50" s="1"/>
      <c r="C50" s="1"/>
      <c r="D50" s="1"/>
      <c r="E50" s="1"/>
      <c r="F50" s="1"/>
    </row>
    <row r="51" spans="1:17" x14ac:dyDescent="0.25">
      <c r="A51" s="236" t="s">
        <v>220</v>
      </c>
      <c r="B51" s="236"/>
      <c r="C51" s="10"/>
      <c r="D51" s="12"/>
      <c r="E51" s="81"/>
      <c r="F51" s="82"/>
    </row>
    <row r="52" spans="1:17" x14ac:dyDescent="0.25">
      <c r="A52" s="83" t="s">
        <v>0</v>
      </c>
      <c r="B52" s="14" t="s">
        <v>1</v>
      </c>
      <c r="C52" s="15" t="s">
        <v>2</v>
      </c>
      <c r="D52" s="16" t="s">
        <v>3</v>
      </c>
      <c r="E52" s="84" t="s">
        <v>4</v>
      </c>
      <c r="F52" s="85" t="s">
        <v>3</v>
      </c>
    </row>
    <row r="53" spans="1:17" x14ac:dyDescent="0.25">
      <c r="A53" s="86">
        <v>1</v>
      </c>
      <c r="B53" s="44" t="s">
        <v>158</v>
      </c>
      <c r="C53" s="44"/>
      <c r="D53" s="44"/>
      <c r="E53" s="45"/>
      <c r="F53" s="45"/>
    </row>
    <row r="54" spans="1:17" x14ac:dyDescent="0.25">
      <c r="A54" s="86">
        <v>2</v>
      </c>
      <c r="B54" s="44" t="s">
        <v>159</v>
      </c>
      <c r="C54" s="44"/>
      <c r="D54" s="44"/>
      <c r="E54" s="45"/>
      <c r="F54" s="45"/>
    </row>
    <row r="55" spans="1:17" x14ac:dyDescent="0.25">
      <c r="A55" s="218">
        <v>3</v>
      </c>
      <c r="B55" s="206" t="s">
        <v>160</v>
      </c>
      <c r="C55" s="206" t="s">
        <v>161</v>
      </c>
      <c r="D55" s="216">
        <v>111000</v>
      </c>
      <c r="E55" s="45" t="s">
        <v>162</v>
      </c>
      <c r="F55" s="46">
        <v>59000</v>
      </c>
    </row>
    <row r="56" spans="1:17" x14ac:dyDescent="0.25">
      <c r="A56" s="201"/>
      <c r="B56" s="207"/>
      <c r="C56" s="207"/>
      <c r="D56" s="207"/>
      <c r="E56" s="45" t="s">
        <v>163</v>
      </c>
      <c r="F56" s="46">
        <v>80000</v>
      </c>
    </row>
    <row r="57" spans="1:17" x14ac:dyDescent="0.25">
      <c r="A57" s="86">
        <v>4</v>
      </c>
      <c r="B57" s="44" t="s">
        <v>164</v>
      </c>
      <c r="C57" s="44"/>
      <c r="D57" s="44"/>
      <c r="E57" s="45"/>
      <c r="F57" s="45"/>
    </row>
    <row r="58" spans="1:17" x14ac:dyDescent="0.25">
      <c r="A58" s="86">
        <v>5</v>
      </c>
      <c r="B58" s="44" t="s">
        <v>165</v>
      </c>
      <c r="C58" s="44"/>
      <c r="D58" s="44"/>
      <c r="E58" s="45"/>
      <c r="F58" s="45"/>
    </row>
    <row r="59" spans="1:17" x14ac:dyDescent="0.25">
      <c r="A59" s="86">
        <v>6</v>
      </c>
      <c r="B59" s="44" t="s">
        <v>166</v>
      </c>
      <c r="C59" s="44"/>
      <c r="D59" s="44"/>
      <c r="E59" s="45"/>
      <c r="F59" s="45"/>
    </row>
    <row r="60" spans="1:17" x14ac:dyDescent="0.25">
      <c r="A60" s="7"/>
      <c r="B60" s="1"/>
      <c r="C60" s="1"/>
      <c r="D60" s="1"/>
      <c r="E60" s="1"/>
      <c r="F60" s="1"/>
    </row>
    <row r="61" spans="1:17" x14ac:dyDescent="0.25">
      <c r="A61" s="7"/>
      <c r="B61" s="1"/>
      <c r="C61" s="1"/>
      <c r="D61" s="1"/>
      <c r="E61" s="1"/>
      <c r="F61" s="1"/>
    </row>
    <row r="62" spans="1:17" x14ac:dyDescent="0.25">
      <c r="A62" s="236" t="s">
        <v>223</v>
      </c>
      <c r="B62" s="236"/>
      <c r="C62" s="10"/>
      <c r="D62" s="12"/>
      <c r="E62" s="81"/>
      <c r="F62" s="82"/>
    </row>
    <row r="63" spans="1:17" x14ac:dyDescent="0.25">
      <c r="A63" s="83" t="s">
        <v>0</v>
      </c>
      <c r="B63" s="14" t="s">
        <v>1</v>
      </c>
      <c r="C63" s="15" t="s">
        <v>2</v>
      </c>
      <c r="D63" s="16" t="s">
        <v>3</v>
      </c>
      <c r="E63" s="84" t="s">
        <v>4</v>
      </c>
      <c r="F63" s="85" t="s">
        <v>3</v>
      </c>
    </row>
    <row r="64" spans="1:17" ht="29.25" customHeight="1" x14ac:dyDescent="0.25">
      <c r="A64" s="86">
        <v>1</v>
      </c>
      <c r="B64" s="60" t="s">
        <v>221</v>
      </c>
      <c r="C64" s="60" t="s">
        <v>267</v>
      </c>
      <c r="D64" s="60"/>
      <c r="E64" s="45"/>
      <c r="F64" s="45"/>
    </row>
    <row r="65" spans="1:6" s="1" customFormat="1" ht="16.5" customHeight="1" x14ac:dyDescent="0.25">
      <c r="A65" s="218">
        <v>2</v>
      </c>
      <c r="B65" s="184" t="s">
        <v>222</v>
      </c>
      <c r="C65" s="60" t="s">
        <v>224</v>
      </c>
      <c r="D65" s="61">
        <v>99000</v>
      </c>
      <c r="E65" s="45"/>
      <c r="F65" s="45"/>
    </row>
    <row r="66" spans="1:6" x14ac:dyDescent="0.25">
      <c r="A66" s="201"/>
      <c r="B66" s="185"/>
      <c r="C66" s="60" t="s">
        <v>225</v>
      </c>
      <c r="D66" s="3">
        <v>89000</v>
      </c>
      <c r="E66" s="2"/>
      <c r="F66" s="2"/>
    </row>
    <row r="67" spans="1:6" ht="30" x14ac:dyDescent="0.25">
      <c r="A67" s="89">
        <v>3</v>
      </c>
      <c r="B67" s="60" t="s">
        <v>167</v>
      </c>
      <c r="C67" s="45" t="s">
        <v>168</v>
      </c>
      <c r="D67" s="46">
        <v>60000</v>
      </c>
      <c r="E67" s="45"/>
      <c r="F67" s="45"/>
    </row>
    <row r="68" spans="1:6" x14ac:dyDescent="0.25">
      <c r="A68" s="218">
        <v>4</v>
      </c>
      <c r="B68" s="206" t="s">
        <v>169</v>
      </c>
      <c r="C68" s="206" t="s">
        <v>161</v>
      </c>
      <c r="D68" s="216">
        <v>111000</v>
      </c>
      <c r="E68" s="45" t="s">
        <v>162</v>
      </c>
      <c r="F68" s="46">
        <v>59000</v>
      </c>
    </row>
    <row r="69" spans="1:6" x14ac:dyDescent="0.25">
      <c r="A69" s="201"/>
      <c r="B69" s="207"/>
      <c r="C69" s="207"/>
      <c r="D69" s="207"/>
      <c r="E69" s="45" t="s">
        <v>163</v>
      </c>
      <c r="F69" s="46">
        <v>80000</v>
      </c>
    </row>
    <row r="70" spans="1:6" s="1" customFormat="1" x14ac:dyDescent="0.25">
      <c r="A70" s="218">
        <v>5</v>
      </c>
      <c r="B70" s="184" t="s">
        <v>170</v>
      </c>
      <c r="C70" s="184" t="s">
        <v>268</v>
      </c>
      <c r="D70" s="219">
        <v>92000</v>
      </c>
      <c r="E70" s="45" t="s">
        <v>154</v>
      </c>
      <c r="F70" s="46">
        <v>131000</v>
      </c>
    </row>
    <row r="71" spans="1:6" x14ac:dyDescent="0.25">
      <c r="A71" s="201"/>
      <c r="B71" s="185"/>
      <c r="C71" s="185"/>
      <c r="D71" s="220"/>
      <c r="E71" s="45" t="s">
        <v>269</v>
      </c>
      <c r="F71" s="46">
        <v>69000</v>
      </c>
    </row>
    <row r="72" spans="1:6" x14ac:dyDescent="0.25">
      <c r="A72" s="86">
        <v>6</v>
      </c>
      <c r="B72" s="60" t="s">
        <v>171</v>
      </c>
      <c r="C72" s="60"/>
      <c r="D72" s="60"/>
      <c r="E72" s="45"/>
      <c r="F72" s="45"/>
    </row>
    <row r="73" spans="1:6" x14ac:dyDescent="0.25">
      <c r="A73" s="86">
        <v>7</v>
      </c>
      <c r="B73" s="60" t="s">
        <v>172</v>
      </c>
      <c r="C73" s="60"/>
      <c r="D73" s="60"/>
      <c r="E73" s="45"/>
      <c r="F73" s="45"/>
    </row>
    <row r="74" spans="1:6" x14ac:dyDescent="0.25">
      <c r="A74" s="7"/>
      <c r="B74" s="1"/>
      <c r="C74" s="1"/>
      <c r="D74" s="1"/>
      <c r="E74" s="1"/>
      <c r="F74" s="1"/>
    </row>
    <row r="75" spans="1:6" x14ac:dyDescent="0.25">
      <c r="A75" s="7"/>
      <c r="B75" s="1"/>
      <c r="C75" s="1"/>
      <c r="D75" s="1"/>
      <c r="E75" s="1"/>
      <c r="F75" s="1"/>
    </row>
    <row r="76" spans="1:6" x14ac:dyDescent="0.25">
      <c r="A76" s="236" t="s">
        <v>227</v>
      </c>
      <c r="B76" s="236"/>
      <c r="C76" s="10"/>
      <c r="D76" s="12"/>
      <c r="E76" s="81"/>
      <c r="F76" s="82"/>
    </row>
    <row r="77" spans="1:6" x14ac:dyDescent="0.25">
      <c r="A77" s="83" t="s">
        <v>0</v>
      </c>
      <c r="B77" s="14" t="s">
        <v>1</v>
      </c>
      <c r="C77" s="15" t="s">
        <v>2</v>
      </c>
      <c r="D77" s="16" t="s">
        <v>3</v>
      </c>
      <c r="E77" s="84" t="s">
        <v>4</v>
      </c>
      <c r="F77" s="85" t="s">
        <v>3</v>
      </c>
    </row>
    <row r="78" spans="1:6" ht="30" x14ac:dyDescent="0.25">
      <c r="A78" s="86">
        <v>1</v>
      </c>
      <c r="B78" s="44" t="s">
        <v>173</v>
      </c>
      <c r="C78" s="44"/>
      <c r="D78" s="44"/>
      <c r="E78" s="45"/>
      <c r="F78" s="45"/>
    </row>
    <row r="79" spans="1:6" x14ac:dyDescent="0.25">
      <c r="A79" s="86">
        <v>2</v>
      </c>
      <c r="B79" s="44" t="s">
        <v>175</v>
      </c>
      <c r="C79" s="44"/>
      <c r="D79" s="44"/>
      <c r="E79" s="45"/>
      <c r="F79" s="45"/>
    </row>
    <row r="80" spans="1:6" ht="30" x14ac:dyDescent="0.25">
      <c r="A80" s="218">
        <v>3</v>
      </c>
      <c r="B80" s="206" t="s">
        <v>145</v>
      </c>
      <c r="C80" s="206" t="s">
        <v>146</v>
      </c>
      <c r="D80" s="216">
        <v>100000</v>
      </c>
      <c r="E80" s="87" t="s">
        <v>147</v>
      </c>
      <c r="F80" s="46">
        <v>158000</v>
      </c>
    </row>
    <row r="81" spans="1:6" x14ac:dyDescent="0.25">
      <c r="A81" s="201"/>
      <c r="B81" s="207"/>
      <c r="C81" s="207"/>
      <c r="D81" s="227"/>
      <c r="E81" s="45" t="s">
        <v>148</v>
      </c>
      <c r="F81" s="46">
        <v>87000</v>
      </c>
    </row>
    <row r="82" spans="1:6" ht="22.5" customHeight="1" x14ac:dyDescent="0.25">
      <c r="A82" s="218">
        <v>4</v>
      </c>
      <c r="B82" s="206" t="s">
        <v>149</v>
      </c>
      <c r="C82" s="51" t="s">
        <v>150</v>
      </c>
      <c r="D82" s="88">
        <v>78000</v>
      </c>
      <c r="E82" s="45" t="s">
        <v>133</v>
      </c>
      <c r="F82" s="46">
        <v>166000</v>
      </c>
    </row>
    <row r="83" spans="1:6" s="1" customFormat="1" x14ac:dyDescent="0.25">
      <c r="A83" s="225"/>
      <c r="B83" s="226"/>
      <c r="C83" s="51"/>
      <c r="D83" s="88"/>
      <c r="E83" s="45" t="s">
        <v>216</v>
      </c>
      <c r="F83" s="46">
        <v>200000</v>
      </c>
    </row>
    <row r="84" spans="1:6" ht="21" customHeight="1" x14ac:dyDescent="0.25">
      <c r="A84" s="201"/>
      <c r="B84" s="207"/>
      <c r="C84" s="51" t="s">
        <v>151</v>
      </c>
      <c r="D84" s="48">
        <v>76000</v>
      </c>
      <c r="E84" s="45" t="s">
        <v>215</v>
      </c>
      <c r="F84" s="46">
        <v>120000</v>
      </c>
    </row>
    <row r="85" spans="1:6" x14ac:dyDescent="0.25">
      <c r="A85" s="218">
        <v>5</v>
      </c>
      <c r="B85" s="206" t="s">
        <v>160</v>
      </c>
      <c r="C85" s="206" t="s">
        <v>161</v>
      </c>
      <c r="D85" s="216">
        <v>111000</v>
      </c>
      <c r="E85" s="45" t="s">
        <v>162</v>
      </c>
      <c r="F85" s="46">
        <v>59000</v>
      </c>
    </row>
    <row r="86" spans="1:6" x14ac:dyDescent="0.25">
      <c r="A86" s="201"/>
      <c r="B86" s="207"/>
      <c r="C86" s="207"/>
      <c r="D86" s="207"/>
      <c r="E86" s="45" t="s">
        <v>163</v>
      </c>
      <c r="F86" s="46">
        <v>80000</v>
      </c>
    </row>
    <row r="87" spans="1:6" x14ac:dyDescent="0.25">
      <c r="A87" s="86">
        <v>6</v>
      </c>
      <c r="B87" s="44" t="s">
        <v>134</v>
      </c>
      <c r="C87" s="45" t="s">
        <v>176</v>
      </c>
      <c r="D87" s="46">
        <v>90000</v>
      </c>
      <c r="E87" s="1"/>
      <c r="F87" s="2"/>
    </row>
    <row r="88" spans="1:6" x14ac:dyDescent="0.25">
      <c r="A88" s="218">
        <v>7</v>
      </c>
      <c r="B88" s="206" t="s">
        <v>152</v>
      </c>
      <c r="C88" s="206" t="s">
        <v>153</v>
      </c>
      <c r="D88" s="216">
        <v>92000</v>
      </c>
      <c r="E88" s="45" t="s">
        <v>154</v>
      </c>
      <c r="F88" s="46">
        <v>131000</v>
      </c>
    </row>
    <row r="89" spans="1:6" x14ac:dyDescent="0.25">
      <c r="A89" s="201"/>
      <c r="B89" s="207"/>
      <c r="C89" s="207"/>
      <c r="D89" s="227"/>
      <c r="E89" s="45" t="s">
        <v>226</v>
      </c>
      <c r="F89" s="46">
        <v>69000</v>
      </c>
    </row>
    <row r="90" spans="1:6" x14ac:dyDescent="0.25">
      <c r="A90" s="218">
        <v>8</v>
      </c>
      <c r="B90" s="206" t="s">
        <v>177</v>
      </c>
      <c r="C90" s="206" t="s">
        <v>178</v>
      </c>
      <c r="D90" s="216">
        <v>96000</v>
      </c>
      <c r="E90" s="90" t="s">
        <v>179</v>
      </c>
      <c r="F90" s="91">
        <v>175000</v>
      </c>
    </row>
    <row r="91" spans="1:6" x14ac:dyDescent="0.25">
      <c r="A91" s="201"/>
      <c r="B91" s="207"/>
      <c r="C91" s="207"/>
      <c r="D91" s="227"/>
      <c r="E91" s="45" t="s">
        <v>195</v>
      </c>
      <c r="F91" s="46">
        <v>110000</v>
      </c>
    </row>
    <row r="92" spans="1:6" x14ac:dyDescent="0.25">
      <c r="A92" s="86">
        <v>9</v>
      </c>
      <c r="B92" s="44" t="s">
        <v>180</v>
      </c>
      <c r="C92" s="44" t="s">
        <v>181</v>
      </c>
      <c r="D92" s="48">
        <v>39000</v>
      </c>
      <c r="E92" s="45"/>
      <c r="F92" s="45"/>
    </row>
    <row r="93" spans="1:6" x14ac:dyDescent="0.25">
      <c r="A93" s="7"/>
      <c r="B93" s="1"/>
      <c r="C93" s="1"/>
      <c r="D93" s="1"/>
      <c r="E93" s="1"/>
      <c r="F93" s="1"/>
    </row>
    <row r="94" spans="1:6" x14ac:dyDescent="0.25">
      <c r="A94" s="7"/>
      <c r="B94" s="1"/>
      <c r="C94" s="1"/>
      <c r="D94" s="1"/>
      <c r="E94" s="1"/>
      <c r="F94" s="1"/>
    </row>
    <row r="95" spans="1:6" x14ac:dyDescent="0.25">
      <c r="A95" s="235" t="s">
        <v>228</v>
      </c>
      <c r="B95" s="235"/>
      <c r="C95" s="10"/>
      <c r="D95" s="12"/>
      <c r="E95" s="81"/>
      <c r="F95" s="82"/>
    </row>
    <row r="96" spans="1:6" x14ac:dyDescent="0.25">
      <c r="A96" s="92" t="s">
        <v>0</v>
      </c>
      <c r="B96" s="93" t="s">
        <v>1</v>
      </c>
      <c r="C96" s="94" t="s">
        <v>2</v>
      </c>
      <c r="D96" s="95" t="s">
        <v>3</v>
      </c>
      <c r="E96" s="96" t="s">
        <v>4</v>
      </c>
      <c r="F96" s="97" t="s">
        <v>3</v>
      </c>
    </row>
    <row r="97" spans="1:6" ht="30" x14ac:dyDescent="0.25">
      <c r="A97" s="218">
        <v>1</v>
      </c>
      <c r="B97" s="206" t="s">
        <v>145</v>
      </c>
      <c r="C97" s="206" t="s">
        <v>146</v>
      </c>
      <c r="D97" s="216">
        <v>100000</v>
      </c>
      <c r="E97" s="87" t="s">
        <v>147</v>
      </c>
      <c r="F97" s="46">
        <v>158000</v>
      </c>
    </row>
    <row r="98" spans="1:6" x14ac:dyDescent="0.25">
      <c r="A98" s="201"/>
      <c r="B98" s="207"/>
      <c r="C98" s="207"/>
      <c r="D98" s="227"/>
      <c r="E98" s="45" t="s">
        <v>148</v>
      </c>
      <c r="F98" s="46">
        <v>87000</v>
      </c>
    </row>
    <row r="99" spans="1:6" ht="23.25" customHeight="1" x14ac:dyDescent="0.25">
      <c r="A99" s="218">
        <v>2</v>
      </c>
      <c r="B99" s="206" t="s">
        <v>149</v>
      </c>
      <c r="C99" s="51" t="s">
        <v>150</v>
      </c>
      <c r="D99" s="88">
        <v>78000</v>
      </c>
      <c r="E99" s="45" t="s">
        <v>133</v>
      </c>
      <c r="F99" s="46">
        <v>166000</v>
      </c>
    </row>
    <row r="100" spans="1:6" s="1" customFormat="1" x14ac:dyDescent="0.25">
      <c r="A100" s="225"/>
      <c r="B100" s="226"/>
      <c r="C100" s="51"/>
      <c r="D100" s="88"/>
      <c r="E100" s="45" t="s">
        <v>216</v>
      </c>
      <c r="F100" s="46">
        <v>200000</v>
      </c>
    </row>
    <row r="101" spans="1:6" ht="21" customHeight="1" x14ac:dyDescent="0.25">
      <c r="A101" s="201"/>
      <c r="B101" s="207"/>
      <c r="C101" s="51" t="s">
        <v>151</v>
      </c>
      <c r="D101" s="48">
        <v>76000</v>
      </c>
      <c r="E101" s="45" t="s">
        <v>215</v>
      </c>
      <c r="F101" s="46">
        <v>120000</v>
      </c>
    </row>
    <row r="102" spans="1:6" x14ac:dyDescent="0.25">
      <c r="A102" s="218">
        <v>3</v>
      </c>
      <c r="B102" s="206" t="s">
        <v>160</v>
      </c>
      <c r="C102" s="206" t="s">
        <v>161</v>
      </c>
      <c r="D102" s="216">
        <v>111000</v>
      </c>
      <c r="E102" s="45" t="s">
        <v>162</v>
      </c>
      <c r="F102" s="46">
        <v>59000</v>
      </c>
    </row>
    <row r="103" spans="1:6" x14ac:dyDescent="0.25">
      <c r="A103" s="201"/>
      <c r="B103" s="207"/>
      <c r="C103" s="207"/>
      <c r="D103" s="227"/>
      <c r="E103" s="45" t="s">
        <v>163</v>
      </c>
      <c r="F103" s="46">
        <v>80000</v>
      </c>
    </row>
    <row r="104" spans="1:6" x14ac:dyDescent="0.25">
      <c r="A104" s="17">
        <v>4</v>
      </c>
      <c r="B104" s="60" t="s">
        <v>33</v>
      </c>
      <c r="C104" s="60" t="s">
        <v>49</v>
      </c>
      <c r="D104" s="61">
        <v>100000</v>
      </c>
      <c r="E104" s="98" t="s">
        <v>50</v>
      </c>
      <c r="F104" s="99">
        <v>87000</v>
      </c>
    </row>
    <row r="105" spans="1:6" s="1" customFormat="1" x14ac:dyDescent="0.25">
      <c r="A105" s="217">
        <v>5</v>
      </c>
      <c r="B105" s="184" t="s">
        <v>39</v>
      </c>
      <c r="C105" s="184" t="s">
        <v>182</v>
      </c>
      <c r="D105" s="186">
        <v>88000</v>
      </c>
      <c r="E105" s="98" t="s">
        <v>55</v>
      </c>
      <c r="F105" s="99">
        <v>22000</v>
      </c>
    </row>
    <row r="106" spans="1:6" x14ac:dyDescent="0.25">
      <c r="A106" s="217"/>
      <c r="B106" s="185"/>
      <c r="C106" s="185"/>
      <c r="D106" s="187"/>
      <c r="E106" s="2" t="s">
        <v>229</v>
      </c>
      <c r="F106" s="3">
        <v>69000</v>
      </c>
    </row>
    <row r="107" spans="1:6" x14ac:dyDescent="0.25">
      <c r="A107" s="7">
        <v>6</v>
      </c>
      <c r="B107" s="60" t="s">
        <v>134</v>
      </c>
      <c r="C107" s="60" t="s">
        <v>183</v>
      </c>
      <c r="D107" s="61">
        <v>90000</v>
      </c>
      <c r="E107" s="2" t="s">
        <v>184</v>
      </c>
      <c r="F107" s="3">
        <v>160000</v>
      </c>
    </row>
    <row r="108" spans="1:6" x14ac:dyDescent="0.25">
      <c r="A108" s="218">
        <v>7</v>
      </c>
      <c r="B108" s="206" t="s">
        <v>152</v>
      </c>
      <c r="C108" s="206" t="s">
        <v>153</v>
      </c>
      <c r="D108" s="216">
        <v>92000</v>
      </c>
      <c r="E108" s="45" t="s">
        <v>154</v>
      </c>
      <c r="F108" s="46">
        <v>131000</v>
      </c>
    </row>
    <row r="109" spans="1:6" x14ac:dyDescent="0.25">
      <c r="A109" s="201"/>
      <c r="B109" s="207"/>
      <c r="C109" s="207"/>
      <c r="D109" s="227"/>
      <c r="E109" s="45" t="s">
        <v>226</v>
      </c>
      <c r="F109" s="46">
        <v>69000</v>
      </c>
    </row>
    <row r="110" spans="1:6" x14ac:dyDescent="0.25">
      <c r="A110" s="7"/>
      <c r="B110" s="1"/>
      <c r="C110" s="1"/>
      <c r="D110" s="1"/>
      <c r="E110" s="1"/>
      <c r="F110" s="1"/>
    </row>
    <row r="111" spans="1:6" x14ac:dyDescent="0.25">
      <c r="A111" s="7"/>
      <c r="B111" s="1"/>
      <c r="C111" s="1"/>
      <c r="D111" s="1"/>
      <c r="E111" s="1"/>
      <c r="F111" s="1"/>
    </row>
    <row r="112" spans="1:6" x14ac:dyDescent="0.25">
      <c r="A112" s="235" t="s">
        <v>230</v>
      </c>
      <c r="B112" s="235"/>
      <c r="C112" s="10"/>
      <c r="D112" s="12"/>
      <c r="E112" s="81"/>
      <c r="F112" s="82"/>
    </row>
    <row r="113" spans="1:6" x14ac:dyDescent="0.25">
      <c r="A113" s="92" t="s">
        <v>0</v>
      </c>
      <c r="B113" s="93" t="s">
        <v>1</v>
      </c>
      <c r="C113" s="94" t="s">
        <v>2</v>
      </c>
      <c r="D113" s="95" t="s">
        <v>3</v>
      </c>
      <c r="E113" s="96" t="s">
        <v>4</v>
      </c>
      <c r="F113" s="97" t="s">
        <v>3</v>
      </c>
    </row>
    <row r="114" spans="1:6" ht="30" x14ac:dyDescent="0.25">
      <c r="A114" s="232">
        <v>1</v>
      </c>
      <c r="B114" s="233" t="s">
        <v>145</v>
      </c>
      <c r="C114" s="233" t="s">
        <v>146</v>
      </c>
      <c r="D114" s="234">
        <v>100000</v>
      </c>
      <c r="E114" s="101" t="s">
        <v>147</v>
      </c>
      <c r="F114" s="46">
        <v>158000</v>
      </c>
    </row>
    <row r="115" spans="1:6" x14ac:dyDescent="0.25">
      <c r="A115" s="232"/>
      <c r="B115" s="233"/>
      <c r="C115" s="233"/>
      <c r="D115" s="234"/>
      <c r="E115" s="45" t="s">
        <v>148</v>
      </c>
      <c r="F115" s="46">
        <v>87000</v>
      </c>
    </row>
    <row r="116" spans="1:6" ht="24" customHeight="1" x14ac:dyDescent="0.25">
      <c r="A116" s="232">
        <v>2</v>
      </c>
      <c r="B116" s="233" t="s">
        <v>149</v>
      </c>
      <c r="C116" s="44" t="s">
        <v>150</v>
      </c>
      <c r="D116" s="48">
        <v>78000</v>
      </c>
      <c r="E116" s="45" t="s">
        <v>133</v>
      </c>
      <c r="F116" s="46">
        <v>166000</v>
      </c>
    </row>
    <row r="117" spans="1:6" s="1" customFormat="1" x14ac:dyDescent="0.25">
      <c r="A117" s="232"/>
      <c r="B117" s="233"/>
      <c r="C117" s="44"/>
      <c r="D117" s="48"/>
      <c r="E117" s="45" t="s">
        <v>216</v>
      </c>
      <c r="F117" s="46">
        <v>200000</v>
      </c>
    </row>
    <row r="118" spans="1:6" ht="22.5" customHeight="1" x14ac:dyDescent="0.25">
      <c r="A118" s="232"/>
      <c r="B118" s="233"/>
      <c r="C118" s="44" t="s">
        <v>151</v>
      </c>
      <c r="D118" s="48">
        <v>76000</v>
      </c>
      <c r="E118" s="45" t="s">
        <v>215</v>
      </c>
      <c r="F118" s="46">
        <v>120000</v>
      </c>
    </row>
    <row r="119" spans="1:6" x14ac:dyDescent="0.25">
      <c r="A119" s="232">
        <v>3</v>
      </c>
      <c r="B119" s="233" t="s">
        <v>160</v>
      </c>
      <c r="C119" s="233" t="s">
        <v>161</v>
      </c>
      <c r="D119" s="234">
        <v>111000</v>
      </c>
      <c r="E119" s="45" t="s">
        <v>162</v>
      </c>
      <c r="F119" s="46">
        <v>59000</v>
      </c>
    </row>
    <row r="120" spans="1:6" x14ac:dyDescent="0.25">
      <c r="A120" s="232"/>
      <c r="B120" s="233"/>
      <c r="C120" s="233"/>
      <c r="D120" s="234"/>
      <c r="E120" s="45" t="s">
        <v>163</v>
      </c>
      <c r="F120" s="46">
        <v>80000</v>
      </c>
    </row>
    <row r="121" spans="1:6" s="1" customFormat="1" x14ac:dyDescent="0.25">
      <c r="A121" s="217">
        <v>5</v>
      </c>
      <c r="B121" s="184" t="s">
        <v>39</v>
      </c>
      <c r="C121" s="184" t="s">
        <v>182</v>
      </c>
      <c r="D121" s="186">
        <v>88000</v>
      </c>
      <c r="E121" s="98" t="s">
        <v>55</v>
      </c>
      <c r="F121" s="99">
        <v>22000</v>
      </c>
    </row>
    <row r="122" spans="1:6" x14ac:dyDescent="0.25">
      <c r="A122" s="217"/>
      <c r="B122" s="185"/>
      <c r="C122" s="185"/>
      <c r="D122" s="187"/>
      <c r="E122" s="2" t="s">
        <v>229</v>
      </c>
      <c r="F122" s="3">
        <v>69000</v>
      </c>
    </row>
    <row r="123" spans="1:6" x14ac:dyDescent="0.25">
      <c r="A123" s="232">
        <v>5</v>
      </c>
      <c r="B123" s="233" t="s">
        <v>152</v>
      </c>
      <c r="C123" s="233" t="s">
        <v>153</v>
      </c>
      <c r="D123" s="234">
        <v>92000</v>
      </c>
      <c r="E123" s="45" t="s">
        <v>154</v>
      </c>
      <c r="F123" s="46">
        <v>131000</v>
      </c>
    </row>
    <row r="124" spans="1:6" x14ac:dyDescent="0.25">
      <c r="A124" s="232"/>
      <c r="B124" s="233"/>
      <c r="C124" s="233"/>
      <c r="D124" s="234"/>
      <c r="E124" s="45" t="s">
        <v>226</v>
      </c>
      <c r="F124" s="46">
        <v>69000</v>
      </c>
    </row>
    <row r="125" spans="1:6" x14ac:dyDescent="0.25">
      <c r="A125" s="5">
        <v>6</v>
      </c>
      <c r="B125" s="60" t="s">
        <v>185</v>
      </c>
      <c r="C125" s="60"/>
      <c r="D125" s="60"/>
      <c r="E125" s="2"/>
      <c r="F125" s="2"/>
    </row>
    <row r="126" spans="1:6" x14ac:dyDescent="0.25">
      <c r="A126" s="5">
        <v>7</v>
      </c>
      <c r="B126" s="60" t="s">
        <v>157</v>
      </c>
      <c r="C126" s="60"/>
      <c r="D126" s="60"/>
      <c r="E126" s="2"/>
      <c r="F126" s="2"/>
    </row>
  </sheetData>
  <mergeCells count="110">
    <mergeCell ref="A1:F1"/>
    <mergeCell ref="A4:B4"/>
    <mergeCell ref="A36:B36"/>
    <mergeCell ref="A40:A41"/>
    <mergeCell ref="B40:B41"/>
    <mergeCell ref="C40:C41"/>
    <mergeCell ref="D40:D41"/>
    <mergeCell ref="A42:A44"/>
    <mergeCell ref="B42:B44"/>
    <mergeCell ref="A9:A11"/>
    <mergeCell ref="B9:B11"/>
    <mergeCell ref="C9:C11"/>
    <mergeCell ref="D9:D11"/>
    <mergeCell ref="A15:A16"/>
    <mergeCell ref="B15:B16"/>
    <mergeCell ref="C15:C16"/>
    <mergeCell ref="D15:D16"/>
    <mergeCell ref="A19:B19"/>
    <mergeCell ref="A25:A27"/>
    <mergeCell ref="B25:B27"/>
    <mergeCell ref="C25:C27"/>
    <mergeCell ref="D25:D27"/>
    <mergeCell ref="A31:A32"/>
    <mergeCell ref="B31:B32"/>
    <mergeCell ref="A46:A47"/>
    <mergeCell ref="B46:B47"/>
    <mergeCell ref="C46:C47"/>
    <mergeCell ref="D46:D47"/>
    <mergeCell ref="A51:B51"/>
    <mergeCell ref="A55:A56"/>
    <mergeCell ref="B55:B56"/>
    <mergeCell ref="C55:C56"/>
    <mergeCell ref="D55:D56"/>
    <mergeCell ref="A80:A81"/>
    <mergeCell ref="B80:B81"/>
    <mergeCell ref="C80:C81"/>
    <mergeCell ref="D80:D81"/>
    <mergeCell ref="A82:A84"/>
    <mergeCell ref="B82:B84"/>
    <mergeCell ref="A62:B62"/>
    <mergeCell ref="A68:A69"/>
    <mergeCell ref="B68:B69"/>
    <mergeCell ref="C68:C69"/>
    <mergeCell ref="D68:D69"/>
    <mergeCell ref="A76:B76"/>
    <mergeCell ref="C90:C91"/>
    <mergeCell ref="D90:D91"/>
    <mergeCell ref="A95:B95"/>
    <mergeCell ref="A97:A98"/>
    <mergeCell ref="B97:B98"/>
    <mergeCell ref="C97:C98"/>
    <mergeCell ref="D97:D98"/>
    <mergeCell ref="A85:A86"/>
    <mergeCell ref="B85:B86"/>
    <mergeCell ref="C85:C86"/>
    <mergeCell ref="D85:D86"/>
    <mergeCell ref="A88:A89"/>
    <mergeCell ref="B88:B89"/>
    <mergeCell ref="C88:C89"/>
    <mergeCell ref="D88:D89"/>
    <mergeCell ref="A90:A91"/>
    <mergeCell ref="B90:B91"/>
    <mergeCell ref="L44:L45"/>
    <mergeCell ref="M44:M45"/>
    <mergeCell ref="N44:N45"/>
    <mergeCell ref="O44:O45"/>
    <mergeCell ref="L38:M38"/>
    <mergeCell ref="A123:A124"/>
    <mergeCell ref="B123:B124"/>
    <mergeCell ref="C123:C124"/>
    <mergeCell ref="D123:D124"/>
    <mergeCell ref="A116:A118"/>
    <mergeCell ref="B116:B118"/>
    <mergeCell ref="A119:A120"/>
    <mergeCell ref="B119:B120"/>
    <mergeCell ref="C119:C120"/>
    <mergeCell ref="D119:D120"/>
    <mergeCell ref="A108:A109"/>
    <mergeCell ref="B108:B109"/>
    <mergeCell ref="C108:C109"/>
    <mergeCell ref="D108:D109"/>
    <mergeCell ref="A112:B112"/>
    <mergeCell ref="A114:A115"/>
    <mergeCell ref="B114:B115"/>
    <mergeCell ref="C114:C115"/>
    <mergeCell ref="D114:D115"/>
    <mergeCell ref="C31:C32"/>
    <mergeCell ref="D31:D32"/>
    <mergeCell ref="A121:A122"/>
    <mergeCell ref="B121:B122"/>
    <mergeCell ref="C121:C122"/>
    <mergeCell ref="D121:D122"/>
    <mergeCell ref="A70:A71"/>
    <mergeCell ref="B70:B71"/>
    <mergeCell ref="C70:C71"/>
    <mergeCell ref="D70:D71"/>
    <mergeCell ref="C42:C43"/>
    <mergeCell ref="D42:D43"/>
    <mergeCell ref="A65:A66"/>
    <mergeCell ref="B65:B66"/>
    <mergeCell ref="A105:A106"/>
    <mergeCell ref="B105:B106"/>
    <mergeCell ref="C105:C106"/>
    <mergeCell ref="D105:D106"/>
    <mergeCell ref="A99:A101"/>
    <mergeCell ref="B99:B101"/>
    <mergeCell ref="A102:A103"/>
    <mergeCell ref="B102:B103"/>
    <mergeCell ref="C102:C103"/>
    <mergeCell ref="D102:D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abSelected="1" workbookViewId="0">
      <selection activeCell="C78" sqref="C78"/>
    </sheetView>
  </sheetViews>
  <sheetFormatPr defaultRowHeight="15.75" x14ac:dyDescent="0.25"/>
  <cols>
    <col min="1" max="1" width="6.75" style="125" customWidth="1"/>
    <col min="2" max="2" width="35.75" style="136" customWidth="1"/>
    <col min="3" max="3" width="45.75" style="136" customWidth="1"/>
    <col min="4" max="4" width="9" style="137"/>
    <col min="5" max="5" width="49" style="136" customWidth="1"/>
    <col min="6" max="6" width="9" style="137"/>
    <col min="7" max="16384" width="9" style="136"/>
  </cols>
  <sheetData>
    <row r="1" spans="1:6" ht="240" customHeight="1" x14ac:dyDescent="0.25">
      <c r="A1" s="243" t="s">
        <v>232</v>
      </c>
      <c r="B1" s="243"/>
      <c r="C1" s="243"/>
      <c r="D1" s="243"/>
      <c r="E1" s="243"/>
      <c r="F1" s="243"/>
    </row>
    <row r="4" spans="1:6" x14ac:dyDescent="0.25">
      <c r="B4" s="122" t="s">
        <v>241</v>
      </c>
    </row>
    <row r="5" spans="1:6" ht="18.75" customHeight="1" x14ac:dyDescent="0.25">
      <c r="A5" s="83" t="s">
        <v>0</v>
      </c>
      <c r="B5" s="14" t="s">
        <v>1</v>
      </c>
      <c r="C5" s="15" t="s">
        <v>2</v>
      </c>
      <c r="D5" s="138" t="s">
        <v>3</v>
      </c>
      <c r="E5" s="84" t="s">
        <v>4</v>
      </c>
      <c r="F5" s="153" t="s">
        <v>3</v>
      </c>
    </row>
    <row r="6" spans="1:6" ht="18.75" customHeight="1" x14ac:dyDescent="0.25">
      <c r="A6" s="238">
        <v>1</v>
      </c>
      <c r="B6" s="204" t="s">
        <v>186</v>
      </c>
      <c r="C6" s="123" t="s">
        <v>291</v>
      </c>
      <c r="D6" s="139">
        <v>99000</v>
      </c>
      <c r="E6" s="124"/>
      <c r="F6" s="154"/>
    </row>
    <row r="7" spans="1:6" ht="18.75" customHeight="1" x14ac:dyDescent="0.25">
      <c r="A7" s="181"/>
      <c r="B7" s="205"/>
      <c r="C7" s="123" t="s">
        <v>292</v>
      </c>
      <c r="D7" s="140">
        <v>89000</v>
      </c>
      <c r="E7" s="129"/>
      <c r="F7" s="141"/>
    </row>
    <row r="8" spans="1:6" ht="18.75" customHeight="1" x14ac:dyDescent="0.25">
      <c r="A8" s="126">
        <v>2</v>
      </c>
      <c r="B8" s="129" t="s">
        <v>233</v>
      </c>
      <c r="C8" s="129"/>
      <c r="D8" s="141"/>
      <c r="E8" s="129"/>
      <c r="F8" s="141"/>
    </row>
    <row r="9" spans="1:6" ht="18.75" customHeight="1" x14ac:dyDescent="0.25">
      <c r="A9" s="126">
        <v>3</v>
      </c>
      <c r="B9" s="129" t="s">
        <v>191</v>
      </c>
      <c r="C9" s="129" t="s">
        <v>235</v>
      </c>
      <c r="D9" s="142">
        <v>63000</v>
      </c>
      <c r="E9" s="129"/>
      <c r="F9" s="141"/>
    </row>
    <row r="10" spans="1:6" ht="18.75" customHeight="1" x14ac:dyDescent="0.25">
      <c r="A10" s="238">
        <v>4</v>
      </c>
      <c r="B10" s="178" t="s">
        <v>193</v>
      </c>
      <c r="C10" s="129" t="s">
        <v>194</v>
      </c>
      <c r="D10" s="142">
        <v>92000</v>
      </c>
      <c r="E10" s="239" t="s">
        <v>237</v>
      </c>
      <c r="F10" s="241">
        <v>110000</v>
      </c>
    </row>
    <row r="11" spans="1:6" ht="18.75" customHeight="1" x14ac:dyDescent="0.25">
      <c r="A11" s="181"/>
      <c r="B11" s="179"/>
      <c r="C11" s="129" t="s">
        <v>236</v>
      </c>
      <c r="D11" s="142">
        <v>134000</v>
      </c>
      <c r="E11" s="240"/>
      <c r="F11" s="242"/>
    </row>
    <row r="12" spans="1:6" ht="18.75" customHeight="1" x14ac:dyDescent="0.25">
      <c r="A12" s="127">
        <v>5</v>
      </c>
      <c r="B12" s="129" t="s">
        <v>203</v>
      </c>
      <c r="C12" s="129" t="s">
        <v>238</v>
      </c>
      <c r="D12" s="142">
        <v>94000</v>
      </c>
      <c r="E12" s="129"/>
      <c r="F12" s="141"/>
    </row>
    <row r="13" spans="1:6" ht="18.75" customHeight="1" x14ac:dyDescent="0.25">
      <c r="A13" s="127">
        <v>6</v>
      </c>
      <c r="B13" s="129" t="s">
        <v>197</v>
      </c>
      <c r="C13" s="129" t="s">
        <v>198</v>
      </c>
      <c r="D13" s="142">
        <v>114000</v>
      </c>
      <c r="E13" s="129" t="s">
        <v>239</v>
      </c>
      <c r="F13" s="142">
        <v>120000</v>
      </c>
    </row>
    <row r="14" spans="1:6" ht="18.75" customHeight="1" x14ac:dyDescent="0.25">
      <c r="A14" s="127">
        <v>7</v>
      </c>
      <c r="B14" s="129" t="s">
        <v>201</v>
      </c>
      <c r="C14" s="129"/>
      <c r="D14" s="141"/>
      <c r="E14" s="129"/>
      <c r="F14" s="141"/>
    </row>
    <row r="15" spans="1:6" ht="18.75" customHeight="1" x14ac:dyDescent="0.25">
      <c r="A15" s="127">
        <v>8</v>
      </c>
      <c r="B15" s="129" t="s">
        <v>234</v>
      </c>
      <c r="C15" s="129" t="s">
        <v>240</v>
      </c>
      <c r="D15" s="142">
        <v>62000</v>
      </c>
      <c r="E15" s="129"/>
      <c r="F15" s="141"/>
    </row>
    <row r="18" spans="1:6" x14ac:dyDescent="0.25">
      <c r="B18" s="122" t="s">
        <v>242</v>
      </c>
    </row>
    <row r="19" spans="1:6" ht="18.75" customHeight="1" x14ac:dyDescent="0.25">
      <c r="A19" s="83" t="s">
        <v>0</v>
      </c>
      <c r="B19" s="14" t="s">
        <v>1</v>
      </c>
      <c r="C19" s="15" t="s">
        <v>2</v>
      </c>
      <c r="D19" s="138" t="s">
        <v>3</v>
      </c>
      <c r="E19" s="84" t="s">
        <v>4</v>
      </c>
      <c r="F19" s="153" t="s">
        <v>3</v>
      </c>
    </row>
    <row r="20" spans="1:6" ht="18.75" customHeight="1" x14ac:dyDescent="0.25">
      <c r="A20" s="238">
        <v>1</v>
      </c>
      <c r="B20" s="204" t="s">
        <v>186</v>
      </c>
      <c r="C20" s="123" t="s">
        <v>291</v>
      </c>
      <c r="D20" s="139">
        <v>99000</v>
      </c>
      <c r="E20" s="124"/>
      <c r="F20" s="154"/>
    </row>
    <row r="21" spans="1:6" ht="18.75" customHeight="1" x14ac:dyDescent="0.25">
      <c r="A21" s="181"/>
      <c r="B21" s="205"/>
      <c r="C21" s="123" t="s">
        <v>292</v>
      </c>
      <c r="D21" s="140">
        <v>89000</v>
      </c>
      <c r="E21" s="129"/>
      <c r="F21" s="141"/>
    </row>
    <row r="22" spans="1:6" ht="18.75" customHeight="1" x14ac:dyDescent="0.25">
      <c r="A22" s="126">
        <v>2</v>
      </c>
      <c r="B22" s="129" t="s">
        <v>233</v>
      </c>
      <c r="C22" s="129"/>
      <c r="D22" s="141"/>
      <c r="E22" s="129"/>
      <c r="F22" s="141"/>
    </row>
    <row r="23" spans="1:6" ht="18.75" customHeight="1" x14ac:dyDescent="0.25">
      <c r="A23" s="126">
        <v>3</v>
      </c>
      <c r="B23" s="129" t="s">
        <v>191</v>
      </c>
      <c r="C23" s="129" t="s">
        <v>235</v>
      </c>
      <c r="D23" s="142">
        <v>63000</v>
      </c>
      <c r="E23" s="129"/>
      <c r="F23" s="141"/>
    </row>
    <row r="24" spans="1:6" ht="18.75" customHeight="1" x14ac:dyDescent="0.25">
      <c r="A24" s="238">
        <v>4</v>
      </c>
      <c r="B24" s="178" t="s">
        <v>193</v>
      </c>
      <c r="C24" s="129" t="s">
        <v>194</v>
      </c>
      <c r="D24" s="142">
        <v>92000</v>
      </c>
      <c r="E24" s="239" t="s">
        <v>237</v>
      </c>
      <c r="F24" s="241">
        <v>110000</v>
      </c>
    </row>
    <row r="25" spans="1:6" ht="18.75" customHeight="1" x14ac:dyDescent="0.25">
      <c r="A25" s="181"/>
      <c r="B25" s="179"/>
      <c r="C25" s="129" t="s">
        <v>236</v>
      </c>
      <c r="D25" s="142">
        <v>134000</v>
      </c>
      <c r="E25" s="240"/>
      <c r="F25" s="242"/>
    </row>
    <row r="26" spans="1:6" ht="18.75" customHeight="1" x14ac:dyDescent="0.25">
      <c r="A26" s="127">
        <v>5</v>
      </c>
      <c r="B26" s="129" t="s">
        <v>203</v>
      </c>
      <c r="C26" s="129" t="s">
        <v>238</v>
      </c>
      <c r="D26" s="142">
        <v>94000</v>
      </c>
      <c r="E26" s="129"/>
      <c r="F26" s="141"/>
    </row>
    <row r="27" spans="1:6" ht="18.75" customHeight="1" x14ac:dyDescent="0.25">
      <c r="A27" s="127">
        <v>6</v>
      </c>
      <c r="B27" s="129" t="s">
        <v>197</v>
      </c>
      <c r="C27" s="129" t="s">
        <v>198</v>
      </c>
      <c r="D27" s="142">
        <v>114000</v>
      </c>
      <c r="E27" s="129" t="s">
        <v>239</v>
      </c>
      <c r="F27" s="142">
        <v>120000</v>
      </c>
    </row>
    <row r="28" spans="1:6" ht="18.75" customHeight="1" x14ac:dyDescent="0.25">
      <c r="A28" s="127">
        <v>7</v>
      </c>
      <c r="B28" s="129" t="s">
        <v>201</v>
      </c>
      <c r="C28" s="129"/>
      <c r="D28" s="141"/>
      <c r="E28" s="129"/>
      <c r="F28" s="141"/>
    </row>
    <row r="29" spans="1:6" ht="18.75" customHeight="1" x14ac:dyDescent="0.25">
      <c r="A29" s="127">
        <v>8</v>
      </c>
      <c r="B29" s="129" t="s">
        <v>234</v>
      </c>
      <c r="C29" s="129" t="s">
        <v>240</v>
      </c>
      <c r="D29" s="142">
        <v>62000</v>
      </c>
      <c r="E29" s="129"/>
      <c r="F29" s="141"/>
    </row>
    <row r="32" spans="1:6" x14ac:dyDescent="0.25">
      <c r="B32" s="122" t="s">
        <v>243</v>
      </c>
    </row>
    <row r="33" spans="1:6" ht="18.75" customHeight="1" x14ac:dyDescent="0.25">
      <c r="A33" s="83" t="s">
        <v>0</v>
      </c>
      <c r="B33" s="14" t="s">
        <v>1</v>
      </c>
      <c r="C33" s="15" t="s">
        <v>2</v>
      </c>
      <c r="D33" s="138" t="s">
        <v>3</v>
      </c>
      <c r="E33" s="84" t="s">
        <v>4</v>
      </c>
      <c r="F33" s="153" t="s">
        <v>3</v>
      </c>
    </row>
    <row r="34" spans="1:6" ht="18.75" customHeight="1" x14ac:dyDescent="0.25">
      <c r="A34" s="238">
        <v>1</v>
      </c>
      <c r="B34" s="204" t="s">
        <v>186</v>
      </c>
      <c r="C34" s="123" t="s">
        <v>291</v>
      </c>
      <c r="D34" s="139">
        <v>99000</v>
      </c>
      <c r="E34" s="124"/>
      <c r="F34" s="154"/>
    </row>
    <row r="35" spans="1:6" ht="18.75" customHeight="1" x14ac:dyDescent="0.25">
      <c r="A35" s="181"/>
      <c r="B35" s="205"/>
      <c r="C35" s="123" t="s">
        <v>292</v>
      </c>
      <c r="D35" s="140">
        <v>89000</v>
      </c>
      <c r="E35" s="129"/>
      <c r="F35" s="141"/>
    </row>
    <row r="36" spans="1:6" ht="18.75" customHeight="1" x14ac:dyDescent="0.25">
      <c r="A36" s="126">
        <v>2</v>
      </c>
      <c r="B36" s="129" t="s">
        <v>233</v>
      </c>
      <c r="C36" s="129"/>
      <c r="D36" s="141"/>
      <c r="E36" s="129"/>
      <c r="F36" s="141"/>
    </row>
    <row r="37" spans="1:6" ht="18.75" customHeight="1" x14ac:dyDescent="0.25">
      <c r="A37" s="126">
        <v>3</v>
      </c>
      <c r="B37" s="129" t="s">
        <v>191</v>
      </c>
      <c r="C37" s="129" t="s">
        <v>235</v>
      </c>
      <c r="D37" s="142">
        <v>63000</v>
      </c>
      <c r="E37" s="129"/>
      <c r="F37" s="141"/>
    </row>
    <row r="38" spans="1:6" ht="18.75" customHeight="1" x14ac:dyDescent="0.25">
      <c r="A38" s="238">
        <v>4</v>
      </c>
      <c r="B38" s="178" t="s">
        <v>193</v>
      </c>
      <c r="C38" s="129" t="s">
        <v>194</v>
      </c>
      <c r="D38" s="142">
        <v>92000</v>
      </c>
      <c r="E38" s="239" t="s">
        <v>237</v>
      </c>
      <c r="F38" s="241">
        <v>110000</v>
      </c>
    </row>
    <row r="39" spans="1:6" ht="18.75" customHeight="1" x14ac:dyDescent="0.25">
      <c r="A39" s="181"/>
      <c r="B39" s="179"/>
      <c r="C39" s="129" t="s">
        <v>236</v>
      </c>
      <c r="D39" s="142">
        <v>134000</v>
      </c>
      <c r="E39" s="240"/>
      <c r="F39" s="242"/>
    </row>
    <row r="40" spans="1:6" ht="18.75" customHeight="1" x14ac:dyDescent="0.25">
      <c r="A40" s="127">
        <v>5</v>
      </c>
      <c r="B40" s="129" t="s">
        <v>203</v>
      </c>
      <c r="C40" s="129" t="s">
        <v>238</v>
      </c>
      <c r="D40" s="142">
        <v>94000</v>
      </c>
      <c r="E40" s="129"/>
      <c r="F40" s="141"/>
    </row>
    <row r="41" spans="1:6" ht="18.75" customHeight="1" x14ac:dyDescent="0.25">
      <c r="A41" s="127">
        <v>6</v>
      </c>
      <c r="B41" s="129" t="s">
        <v>197</v>
      </c>
      <c r="C41" s="129" t="s">
        <v>198</v>
      </c>
      <c r="D41" s="142">
        <v>114000</v>
      </c>
      <c r="E41" s="129" t="s">
        <v>239</v>
      </c>
      <c r="F41" s="142">
        <v>120000</v>
      </c>
    </row>
    <row r="42" spans="1:6" ht="18.75" customHeight="1" x14ac:dyDescent="0.25">
      <c r="A42" s="127">
        <v>7</v>
      </c>
      <c r="B42" s="129" t="s">
        <v>201</v>
      </c>
      <c r="C42" s="129"/>
      <c r="D42" s="141"/>
      <c r="E42" s="129"/>
      <c r="F42" s="141"/>
    </row>
    <row r="43" spans="1:6" ht="18.75" customHeight="1" x14ac:dyDescent="0.25">
      <c r="A43" s="127">
        <v>8</v>
      </c>
      <c r="B43" s="129" t="s">
        <v>234</v>
      </c>
      <c r="C43" s="129" t="s">
        <v>240</v>
      </c>
      <c r="D43" s="142">
        <v>62000</v>
      </c>
      <c r="E43" s="129"/>
      <c r="F43" s="141"/>
    </row>
    <row r="46" spans="1:6" x14ac:dyDescent="0.25">
      <c r="B46" s="122" t="s">
        <v>248</v>
      </c>
    </row>
    <row r="47" spans="1:6" ht="19.5" customHeight="1" x14ac:dyDescent="0.25">
      <c r="A47" s="83" t="s">
        <v>0</v>
      </c>
      <c r="B47" s="14" t="s">
        <v>1</v>
      </c>
      <c r="C47" s="15" t="s">
        <v>2</v>
      </c>
      <c r="D47" s="138" t="s">
        <v>3</v>
      </c>
      <c r="E47" s="84" t="s">
        <v>4</v>
      </c>
      <c r="F47" s="153" t="s">
        <v>3</v>
      </c>
    </row>
    <row r="48" spans="1:6" ht="19.5" customHeight="1" x14ac:dyDescent="0.25">
      <c r="A48" s="128">
        <v>1</v>
      </c>
      <c r="B48" s="71" t="s">
        <v>244</v>
      </c>
      <c r="C48" s="123" t="s">
        <v>245</v>
      </c>
      <c r="D48" s="139">
        <v>61000</v>
      </c>
      <c r="E48" s="124"/>
      <c r="F48" s="154"/>
    </row>
    <row r="49" spans="1:6" ht="19.5" customHeight="1" x14ac:dyDescent="0.25">
      <c r="A49" s="126">
        <v>2</v>
      </c>
      <c r="B49" s="129" t="s">
        <v>233</v>
      </c>
      <c r="C49" s="129"/>
      <c r="D49" s="141"/>
      <c r="E49" s="129"/>
      <c r="F49" s="141"/>
    </row>
    <row r="50" spans="1:6" ht="19.5" customHeight="1" x14ac:dyDescent="0.25">
      <c r="A50" s="126">
        <v>3</v>
      </c>
      <c r="B50" s="129" t="s">
        <v>191</v>
      </c>
      <c r="C50" s="129" t="s">
        <v>235</v>
      </c>
      <c r="D50" s="142">
        <v>63000</v>
      </c>
      <c r="E50" s="129"/>
      <c r="F50" s="141"/>
    </row>
    <row r="51" spans="1:6" ht="19.5" customHeight="1" x14ac:dyDescent="0.25">
      <c r="A51" s="238">
        <v>4</v>
      </c>
      <c r="B51" s="178" t="s">
        <v>193</v>
      </c>
      <c r="C51" s="129" t="s">
        <v>194</v>
      </c>
      <c r="D51" s="142">
        <v>92000</v>
      </c>
      <c r="E51" s="239" t="s">
        <v>237</v>
      </c>
      <c r="F51" s="241">
        <v>110000</v>
      </c>
    </row>
    <row r="52" spans="1:6" ht="19.5" customHeight="1" x14ac:dyDescent="0.25">
      <c r="A52" s="181"/>
      <c r="B52" s="179"/>
      <c r="C52" s="129" t="s">
        <v>236</v>
      </c>
      <c r="D52" s="142">
        <v>134000</v>
      </c>
      <c r="E52" s="240"/>
      <c r="F52" s="242"/>
    </row>
    <row r="53" spans="1:6" ht="19.5" customHeight="1" x14ac:dyDescent="0.25">
      <c r="A53" s="127">
        <v>6</v>
      </c>
      <c r="B53" s="129" t="s">
        <v>197</v>
      </c>
      <c r="C53" s="129" t="s">
        <v>198</v>
      </c>
      <c r="D53" s="142">
        <v>114000</v>
      </c>
      <c r="E53" s="129" t="s">
        <v>239</v>
      </c>
      <c r="F53" s="142">
        <v>120000</v>
      </c>
    </row>
    <row r="54" spans="1:6" ht="19.5" customHeight="1" x14ac:dyDescent="0.25">
      <c r="A54" s="151"/>
      <c r="B54" s="151" t="s">
        <v>134</v>
      </c>
      <c r="C54" s="151" t="s">
        <v>246</v>
      </c>
      <c r="D54" s="143">
        <v>90000</v>
      </c>
      <c r="E54" s="151"/>
      <c r="F54" s="155"/>
    </row>
    <row r="55" spans="1:6" ht="19.5" customHeight="1" x14ac:dyDescent="0.25">
      <c r="A55" s="127">
        <v>7</v>
      </c>
      <c r="B55" s="129" t="s">
        <v>201</v>
      </c>
      <c r="C55" s="129"/>
      <c r="D55" s="141"/>
      <c r="E55" s="129"/>
      <c r="F55" s="141"/>
    </row>
    <row r="56" spans="1:6" ht="19.5" customHeight="1" x14ac:dyDescent="0.25">
      <c r="A56" s="127">
        <v>8</v>
      </c>
      <c r="B56" s="129" t="s">
        <v>155</v>
      </c>
      <c r="C56" s="129" t="s">
        <v>247</v>
      </c>
      <c r="D56" s="142">
        <v>59000</v>
      </c>
      <c r="E56" s="129"/>
      <c r="F56" s="141"/>
    </row>
    <row r="59" spans="1:6" x14ac:dyDescent="0.25">
      <c r="B59" s="122" t="s">
        <v>249</v>
      </c>
    </row>
    <row r="60" spans="1:6" ht="19.5" customHeight="1" x14ac:dyDescent="0.25">
      <c r="A60" s="83" t="s">
        <v>0</v>
      </c>
      <c r="B60" s="14" t="s">
        <v>1</v>
      </c>
      <c r="C60" s="15" t="s">
        <v>2</v>
      </c>
      <c r="D60" s="138" t="s">
        <v>3</v>
      </c>
      <c r="E60" s="84" t="s">
        <v>4</v>
      </c>
      <c r="F60" s="153" t="s">
        <v>3</v>
      </c>
    </row>
    <row r="61" spans="1:6" ht="19.5" customHeight="1" x14ac:dyDescent="0.25">
      <c r="A61" s="128">
        <v>1</v>
      </c>
      <c r="B61" s="71" t="s">
        <v>244</v>
      </c>
      <c r="C61" s="123" t="s">
        <v>245</v>
      </c>
      <c r="D61" s="139">
        <v>61000</v>
      </c>
      <c r="E61" s="124"/>
      <c r="F61" s="154"/>
    </row>
    <row r="62" spans="1:6" ht="19.5" customHeight="1" x14ac:dyDescent="0.25">
      <c r="A62" s="126">
        <v>2</v>
      </c>
      <c r="B62" s="129" t="s">
        <v>233</v>
      </c>
      <c r="C62" s="129"/>
      <c r="D62" s="141"/>
      <c r="E62" s="129"/>
      <c r="F62" s="141"/>
    </row>
    <row r="63" spans="1:6" ht="19.5" customHeight="1" x14ac:dyDescent="0.25">
      <c r="A63" s="126">
        <v>3</v>
      </c>
      <c r="B63" s="129" t="s">
        <v>191</v>
      </c>
      <c r="C63" s="129" t="s">
        <v>235</v>
      </c>
      <c r="D63" s="142">
        <v>63000</v>
      </c>
      <c r="E63" s="129"/>
      <c r="F63" s="141"/>
    </row>
    <row r="64" spans="1:6" ht="19.5" customHeight="1" x14ac:dyDescent="0.25">
      <c r="A64" s="238">
        <v>4</v>
      </c>
      <c r="B64" s="178" t="s">
        <v>193</v>
      </c>
      <c r="C64" s="129" t="s">
        <v>194</v>
      </c>
      <c r="D64" s="142">
        <v>92000</v>
      </c>
      <c r="E64" s="239" t="s">
        <v>237</v>
      </c>
      <c r="F64" s="241">
        <v>110000</v>
      </c>
    </row>
    <row r="65" spans="1:6" ht="19.5" customHeight="1" x14ac:dyDescent="0.25">
      <c r="A65" s="181"/>
      <c r="B65" s="179"/>
      <c r="C65" s="129" t="s">
        <v>236</v>
      </c>
      <c r="D65" s="142">
        <v>134000</v>
      </c>
      <c r="E65" s="240"/>
      <c r="F65" s="242"/>
    </row>
    <row r="66" spans="1:6" ht="19.5" customHeight="1" x14ac:dyDescent="0.25">
      <c r="A66" s="127">
        <v>5</v>
      </c>
      <c r="B66" s="129" t="s">
        <v>197</v>
      </c>
      <c r="C66" s="129" t="s">
        <v>198</v>
      </c>
      <c r="D66" s="142">
        <v>114000</v>
      </c>
      <c r="E66" s="129" t="s">
        <v>239</v>
      </c>
      <c r="F66" s="142">
        <v>120000</v>
      </c>
    </row>
    <row r="67" spans="1:6" ht="19.5" customHeight="1" x14ac:dyDescent="0.25">
      <c r="A67" s="159">
        <v>6</v>
      </c>
      <c r="B67" s="151" t="s">
        <v>134</v>
      </c>
      <c r="C67" s="151" t="s">
        <v>246</v>
      </c>
      <c r="D67" s="143">
        <v>90000</v>
      </c>
      <c r="E67" s="151"/>
      <c r="F67" s="155"/>
    </row>
    <row r="68" spans="1:6" ht="19.5" customHeight="1" x14ac:dyDescent="0.25">
      <c r="A68" s="127">
        <v>7</v>
      </c>
      <c r="B68" s="129" t="s">
        <v>201</v>
      </c>
      <c r="C68" s="129"/>
      <c r="D68" s="141"/>
      <c r="E68" s="129"/>
      <c r="F68" s="141"/>
    </row>
    <row r="69" spans="1:6" ht="19.5" customHeight="1" x14ac:dyDescent="0.25">
      <c r="A69" s="127">
        <v>8</v>
      </c>
      <c r="B69" s="129" t="s">
        <v>155</v>
      </c>
      <c r="C69" s="129" t="s">
        <v>247</v>
      </c>
      <c r="D69" s="142">
        <v>59000</v>
      </c>
      <c r="E69" s="129"/>
      <c r="F69" s="141"/>
    </row>
    <row r="72" spans="1:6" x14ac:dyDescent="0.25">
      <c r="B72" s="122" t="s">
        <v>253</v>
      </c>
    </row>
    <row r="73" spans="1:6" ht="18.75" customHeight="1" x14ac:dyDescent="0.25">
      <c r="A73" s="83" t="s">
        <v>0</v>
      </c>
      <c r="B73" s="14" t="s">
        <v>1</v>
      </c>
      <c r="C73" s="15" t="s">
        <v>2</v>
      </c>
      <c r="D73" s="138" t="s">
        <v>3</v>
      </c>
      <c r="E73" s="84" t="s">
        <v>4</v>
      </c>
      <c r="F73" s="153" t="s">
        <v>3</v>
      </c>
    </row>
    <row r="74" spans="1:6" ht="18.75" customHeight="1" x14ac:dyDescent="0.25">
      <c r="A74" s="128">
        <v>1</v>
      </c>
      <c r="B74" s="71" t="s">
        <v>187</v>
      </c>
      <c r="C74" s="123" t="s">
        <v>250</v>
      </c>
      <c r="D74" s="139">
        <v>61000</v>
      </c>
      <c r="E74" s="124"/>
      <c r="F74" s="154"/>
    </row>
    <row r="75" spans="1:6" ht="18.75" customHeight="1" x14ac:dyDescent="0.25">
      <c r="A75" s="126">
        <v>2</v>
      </c>
      <c r="B75" s="129" t="s">
        <v>233</v>
      </c>
      <c r="C75" s="129"/>
      <c r="D75" s="141"/>
      <c r="E75" s="129"/>
      <c r="F75" s="141"/>
    </row>
    <row r="76" spans="1:6" ht="18.75" customHeight="1" x14ac:dyDescent="0.25">
      <c r="A76" s="126">
        <v>3</v>
      </c>
      <c r="B76" s="129" t="s">
        <v>191</v>
      </c>
      <c r="C76" s="129" t="s">
        <v>235</v>
      </c>
      <c r="D76" s="142">
        <v>63000</v>
      </c>
      <c r="E76" s="129"/>
      <c r="F76" s="141"/>
    </row>
    <row r="77" spans="1:6" ht="18.75" customHeight="1" x14ac:dyDescent="0.25">
      <c r="A77" s="126">
        <v>4</v>
      </c>
      <c r="B77" s="35" t="s">
        <v>203</v>
      </c>
      <c r="C77" s="129" t="s">
        <v>238</v>
      </c>
      <c r="D77" s="142">
        <v>94000</v>
      </c>
      <c r="E77" s="130"/>
      <c r="F77" s="131"/>
    </row>
    <row r="78" spans="1:6" ht="18.75" customHeight="1" x14ac:dyDescent="0.25">
      <c r="A78" s="126">
        <v>5</v>
      </c>
      <c r="B78" s="129" t="s">
        <v>136</v>
      </c>
      <c r="C78" s="129" t="s">
        <v>252</v>
      </c>
      <c r="D78" s="142">
        <v>111000</v>
      </c>
      <c r="E78" s="129" t="s">
        <v>138</v>
      </c>
      <c r="F78" s="142">
        <v>122000</v>
      </c>
    </row>
    <row r="79" spans="1:6" ht="18.75" customHeight="1" x14ac:dyDescent="0.25">
      <c r="A79" s="126">
        <v>6</v>
      </c>
      <c r="B79" s="151" t="s">
        <v>201</v>
      </c>
      <c r="C79" s="151"/>
      <c r="D79" s="143"/>
      <c r="E79" s="151"/>
      <c r="F79" s="155"/>
    </row>
    <row r="82" spans="1:6" ht="15.75" customHeight="1" x14ac:dyDescent="0.25">
      <c r="B82" s="122" t="s">
        <v>266</v>
      </c>
      <c r="C82" s="160"/>
      <c r="D82" s="144"/>
      <c r="E82" s="161"/>
      <c r="F82" s="156"/>
    </row>
    <row r="83" spans="1:6" ht="24.75" customHeight="1" x14ac:dyDescent="0.25">
      <c r="A83" s="83" t="s">
        <v>0</v>
      </c>
      <c r="B83" s="14" t="s">
        <v>1</v>
      </c>
      <c r="C83" s="15" t="s">
        <v>2</v>
      </c>
      <c r="D83" s="138" t="s">
        <v>3</v>
      </c>
      <c r="E83" s="84" t="s">
        <v>4</v>
      </c>
      <c r="F83" s="153" t="s">
        <v>3</v>
      </c>
    </row>
    <row r="84" spans="1:6" ht="24.75" customHeight="1" x14ac:dyDescent="0.25">
      <c r="A84" s="238">
        <v>1</v>
      </c>
      <c r="B84" s="204" t="s">
        <v>186</v>
      </c>
      <c r="C84" s="123" t="s">
        <v>291</v>
      </c>
      <c r="D84" s="145">
        <v>99000</v>
      </c>
      <c r="E84" s="84"/>
      <c r="F84" s="153"/>
    </row>
    <row r="85" spans="1:6" ht="24.75" customHeight="1" x14ac:dyDescent="0.25">
      <c r="A85" s="181"/>
      <c r="B85" s="205"/>
      <c r="C85" s="123" t="s">
        <v>292</v>
      </c>
      <c r="D85" s="146">
        <v>89000</v>
      </c>
      <c r="E85" s="129"/>
      <c r="F85" s="141"/>
    </row>
    <row r="86" spans="1:6" ht="24.75" customHeight="1" x14ac:dyDescent="0.25">
      <c r="A86" s="126">
        <v>2</v>
      </c>
      <c r="B86" s="44" t="s">
        <v>187</v>
      </c>
      <c r="C86" s="102" t="s">
        <v>293</v>
      </c>
      <c r="D86" s="146">
        <v>61000</v>
      </c>
      <c r="E86" s="151"/>
      <c r="F86" s="155"/>
    </row>
    <row r="87" spans="1:6" ht="24.75" customHeight="1" x14ac:dyDescent="0.25">
      <c r="A87" s="126">
        <v>3</v>
      </c>
      <c r="B87" s="44" t="s">
        <v>189</v>
      </c>
      <c r="C87" s="103" t="s">
        <v>190</v>
      </c>
      <c r="D87" s="147">
        <v>61000</v>
      </c>
      <c r="E87" s="129"/>
      <c r="F87" s="141"/>
    </row>
    <row r="88" spans="1:6" ht="24.75" customHeight="1" x14ac:dyDescent="0.25">
      <c r="A88" s="126">
        <v>4</v>
      </c>
      <c r="B88" s="44" t="s">
        <v>191</v>
      </c>
      <c r="C88" s="129" t="s">
        <v>192</v>
      </c>
      <c r="D88" s="142">
        <v>63000</v>
      </c>
      <c r="E88" s="151"/>
      <c r="F88" s="155"/>
    </row>
    <row r="89" spans="1:6" ht="24.75" customHeight="1" x14ac:dyDescent="0.25">
      <c r="A89" s="238">
        <v>5</v>
      </c>
      <c r="B89" s="204" t="s">
        <v>193</v>
      </c>
      <c r="C89" s="44" t="s">
        <v>194</v>
      </c>
      <c r="D89" s="147">
        <v>92000</v>
      </c>
      <c r="E89" s="239" t="s">
        <v>195</v>
      </c>
      <c r="F89" s="241">
        <v>110000</v>
      </c>
    </row>
    <row r="90" spans="1:6" ht="24.75" customHeight="1" x14ac:dyDescent="0.25">
      <c r="A90" s="181"/>
      <c r="B90" s="205"/>
      <c r="C90" s="44" t="s">
        <v>196</v>
      </c>
      <c r="D90" s="147">
        <v>134000</v>
      </c>
      <c r="E90" s="240"/>
      <c r="F90" s="242"/>
    </row>
    <row r="91" spans="1:6" ht="24.75" customHeight="1" x14ac:dyDescent="0.25">
      <c r="A91" s="126">
        <v>6</v>
      </c>
      <c r="B91" s="44" t="s">
        <v>197</v>
      </c>
      <c r="C91" s="44" t="s">
        <v>198</v>
      </c>
      <c r="D91" s="147">
        <v>114000</v>
      </c>
      <c r="E91" s="129" t="s">
        <v>239</v>
      </c>
      <c r="F91" s="142">
        <v>120000</v>
      </c>
    </row>
    <row r="92" spans="1:6" ht="24.75" customHeight="1" x14ac:dyDescent="0.25">
      <c r="A92" s="238">
        <v>7</v>
      </c>
      <c r="B92" s="204" t="s">
        <v>199</v>
      </c>
      <c r="C92" s="44" t="s">
        <v>200</v>
      </c>
      <c r="D92" s="147">
        <v>117000</v>
      </c>
      <c r="E92" s="129"/>
      <c r="F92" s="141"/>
    </row>
    <row r="93" spans="1:6" ht="24.75" customHeight="1" x14ac:dyDescent="0.25">
      <c r="A93" s="181"/>
      <c r="B93" s="205"/>
      <c r="C93" s="44" t="s">
        <v>124</v>
      </c>
      <c r="D93" s="147">
        <v>91000</v>
      </c>
      <c r="E93" s="129"/>
      <c r="F93" s="141"/>
    </row>
    <row r="94" spans="1:6" ht="24.75" customHeight="1" x14ac:dyDescent="0.25">
      <c r="A94" s="126">
        <v>8</v>
      </c>
      <c r="B94" s="44" t="s">
        <v>201</v>
      </c>
      <c r="C94" s="44"/>
      <c r="D94" s="148"/>
      <c r="E94" s="129"/>
      <c r="F94" s="141"/>
    </row>
    <row r="95" spans="1:6" ht="24.75" customHeight="1" x14ac:dyDescent="0.25">
      <c r="A95" s="126">
        <v>9</v>
      </c>
      <c r="B95" s="44" t="s">
        <v>233</v>
      </c>
      <c r="C95" s="44"/>
      <c r="D95" s="148"/>
      <c r="E95" s="129"/>
      <c r="F95" s="141"/>
    </row>
    <row r="96" spans="1:6" ht="24.75" customHeight="1" x14ac:dyDescent="0.25">
      <c r="A96" s="126">
        <v>10</v>
      </c>
      <c r="B96" s="44" t="s">
        <v>157</v>
      </c>
      <c r="C96" s="44"/>
      <c r="D96" s="148"/>
      <c r="E96" s="129"/>
      <c r="F96" s="141"/>
    </row>
    <row r="99" spans="1:6" ht="15.75" customHeight="1" x14ac:dyDescent="0.25">
      <c r="A99" s="136"/>
      <c r="B99" s="106" t="s">
        <v>254</v>
      </c>
      <c r="C99" s="160"/>
      <c r="D99" s="144"/>
      <c r="E99" s="161"/>
      <c r="F99" s="156"/>
    </row>
    <row r="100" spans="1:6" ht="22.5" customHeight="1" x14ac:dyDescent="0.25">
      <c r="A100" s="83" t="s">
        <v>0</v>
      </c>
      <c r="B100" s="14" t="s">
        <v>1</v>
      </c>
      <c r="C100" s="15" t="s">
        <v>2</v>
      </c>
      <c r="D100" s="138" t="s">
        <v>3</v>
      </c>
      <c r="E100" s="84" t="s">
        <v>4</v>
      </c>
      <c r="F100" s="153" t="s">
        <v>3</v>
      </c>
    </row>
    <row r="101" spans="1:6" ht="22.5" customHeight="1" x14ac:dyDescent="0.25">
      <c r="A101" s="126">
        <v>1</v>
      </c>
      <c r="B101" s="44" t="s">
        <v>187</v>
      </c>
      <c r="C101" s="102" t="s">
        <v>293</v>
      </c>
      <c r="D101" s="140">
        <v>61000</v>
      </c>
      <c r="E101" s="151"/>
      <c r="F101" s="155"/>
    </row>
    <row r="102" spans="1:6" ht="22.5" customHeight="1" x14ac:dyDescent="0.25">
      <c r="A102" s="126">
        <v>2</v>
      </c>
      <c r="B102" s="44" t="s">
        <v>189</v>
      </c>
      <c r="C102" s="104" t="s">
        <v>190</v>
      </c>
      <c r="D102" s="147">
        <v>61000</v>
      </c>
      <c r="E102" s="129"/>
      <c r="F102" s="141"/>
    </row>
    <row r="103" spans="1:6" ht="22.5" customHeight="1" x14ac:dyDescent="0.25">
      <c r="A103" s="126">
        <v>3</v>
      </c>
      <c r="B103" s="44" t="s">
        <v>174</v>
      </c>
      <c r="C103" s="129" t="s">
        <v>168</v>
      </c>
      <c r="D103" s="142">
        <v>60000</v>
      </c>
      <c r="E103" s="151"/>
      <c r="F103" s="155"/>
    </row>
    <row r="104" spans="1:6" ht="22.5" customHeight="1" x14ac:dyDescent="0.25">
      <c r="A104" s="126">
        <v>4</v>
      </c>
      <c r="B104" s="44" t="s">
        <v>191</v>
      </c>
      <c r="C104" s="129" t="s">
        <v>192</v>
      </c>
      <c r="D104" s="142">
        <v>63000</v>
      </c>
      <c r="E104" s="151"/>
      <c r="F104" s="155"/>
    </row>
    <row r="105" spans="1:6" ht="22.5" customHeight="1" x14ac:dyDescent="0.25">
      <c r="A105" s="238">
        <v>5</v>
      </c>
      <c r="B105" s="204" t="s">
        <v>193</v>
      </c>
      <c r="C105" s="44" t="s">
        <v>194</v>
      </c>
      <c r="D105" s="147">
        <v>92000</v>
      </c>
      <c r="E105" s="239" t="s">
        <v>195</v>
      </c>
      <c r="F105" s="241">
        <v>110000</v>
      </c>
    </row>
    <row r="106" spans="1:6" ht="22.5" customHeight="1" x14ac:dyDescent="0.25">
      <c r="A106" s="181"/>
      <c r="B106" s="205"/>
      <c r="C106" s="44" t="s">
        <v>196</v>
      </c>
      <c r="D106" s="147">
        <v>134000</v>
      </c>
      <c r="E106" s="240"/>
      <c r="F106" s="242"/>
    </row>
    <row r="107" spans="1:6" ht="22.5" customHeight="1" x14ac:dyDescent="0.25">
      <c r="A107" s="126">
        <v>6</v>
      </c>
      <c r="B107" s="44" t="s">
        <v>203</v>
      </c>
      <c r="C107" s="44" t="s">
        <v>204</v>
      </c>
      <c r="D107" s="147">
        <v>94000</v>
      </c>
      <c r="E107" s="129"/>
      <c r="F107" s="141"/>
    </row>
    <row r="108" spans="1:6" ht="22.5" customHeight="1" x14ac:dyDescent="0.25">
      <c r="A108" s="126">
        <v>7</v>
      </c>
      <c r="B108" s="44" t="s">
        <v>197</v>
      </c>
      <c r="C108" s="44" t="s">
        <v>198</v>
      </c>
      <c r="D108" s="147">
        <v>114000</v>
      </c>
      <c r="E108" s="129" t="s">
        <v>239</v>
      </c>
      <c r="F108" s="142">
        <v>120000</v>
      </c>
    </row>
    <row r="109" spans="1:6" ht="22.5" customHeight="1" x14ac:dyDescent="0.25">
      <c r="A109" s="126">
        <v>8</v>
      </c>
      <c r="B109" s="44" t="s">
        <v>201</v>
      </c>
      <c r="C109" s="44"/>
      <c r="D109" s="148"/>
      <c r="E109" s="129"/>
      <c r="F109" s="141"/>
    </row>
    <row r="110" spans="1:6" ht="22.5" customHeight="1" x14ac:dyDescent="0.25">
      <c r="A110" s="126">
        <v>9</v>
      </c>
      <c r="B110" s="44" t="s">
        <v>233</v>
      </c>
      <c r="C110" s="44"/>
      <c r="D110" s="148"/>
      <c r="E110" s="129"/>
      <c r="F110" s="141"/>
    </row>
    <row r="113" spans="1:6" x14ac:dyDescent="0.25">
      <c r="B113" s="122" t="s">
        <v>255</v>
      </c>
      <c r="C113" s="160"/>
      <c r="D113" s="144"/>
      <c r="E113" s="161"/>
      <c r="F113" s="156"/>
    </row>
    <row r="114" spans="1:6" ht="20.25" customHeight="1" x14ac:dyDescent="0.25">
      <c r="A114" s="83" t="s">
        <v>0</v>
      </c>
      <c r="B114" s="14" t="s">
        <v>1</v>
      </c>
      <c r="C114" s="15" t="s">
        <v>2</v>
      </c>
      <c r="D114" s="138" t="s">
        <v>3</v>
      </c>
      <c r="E114" s="84" t="s">
        <v>4</v>
      </c>
      <c r="F114" s="153" t="s">
        <v>3</v>
      </c>
    </row>
    <row r="115" spans="1:6" ht="20.25" customHeight="1" x14ac:dyDescent="0.25">
      <c r="A115" s="238">
        <v>1</v>
      </c>
      <c r="B115" s="204" t="s">
        <v>186</v>
      </c>
      <c r="C115" s="123" t="s">
        <v>291</v>
      </c>
      <c r="D115" s="145">
        <v>99000</v>
      </c>
      <c r="E115" s="84"/>
      <c r="F115" s="153"/>
    </row>
    <row r="116" spans="1:6" ht="20.25" customHeight="1" x14ac:dyDescent="0.25">
      <c r="A116" s="181"/>
      <c r="B116" s="205"/>
      <c r="C116" s="123" t="s">
        <v>292</v>
      </c>
      <c r="D116" s="146">
        <v>89000</v>
      </c>
      <c r="E116" s="129"/>
      <c r="F116" s="141"/>
    </row>
    <row r="117" spans="1:6" ht="20.25" customHeight="1" x14ac:dyDescent="0.25">
      <c r="A117" s="126">
        <v>2</v>
      </c>
      <c r="B117" s="44" t="s">
        <v>187</v>
      </c>
      <c r="C117" s="102" t="s">
        <v>188</v>
      </c>
      <c r="D117" s="146">
        <v>61000</v>
      </c>
      <c r="E117" s="151"/>
      <c r="F117" s="155"/>
    </row>
    <row r="118" spans="1:6" ht="20.25" customHeight="1" x14ac:dyDescent="0.25">
      <c r="A118" s="126">
        <v>3</v>
      </c>
      <c r="B118" s="44" t="s">
        <v>189</v>
      </c>
      <c r="C118" s="103" t="s">
        <v>190</v>
      </c>
      <c r="D118" s="147">
        <v>61000</v>
      </c>
      <c r="E118" s="129"/>
      <c r="F118" s="141"/>
    </row>
    <row r="119" spans="1:6" ht="20.25" customHeight="1" x14ac:dyDescent="0.25">
      <c r="A119" s="126">
        <v>4</v>
      </c>
      <c r="B119" s="44" t="s">
        <v>191</v>
      </c>
      <c r="C119" s="129" t="s">
        <v>192</v>
      </c>
      <c r="D119" s="142">
        <v>63000</v>
      </c>
      <c r="E119" s="151"/>
      <c r="F119" s="155"/>
    </row>
    <row r="120" spans="1:6" ht="20.25" customHeight="1" x14ac:dyDescent="0.25">
      <c r="A120" s="238">
        <v>5</v>
      </c>
      <c r="B120" s="204" t="s">
        <v>193</v>
      </c>
      <c r="C120" s="44" t="s">
        <v>194</v>
      </c>
      <c r="D120" s="147">
        <v>92000</v>
      </c>
      <c r="E120" s="239" t="s">
        <v>195</v>
      </c>
      <c r="F120" s="241">
        <v>110000</v>
      </c>
    </row>
    <row r="121" spans="1:6" ht="20.25" customHeight="1" x14ac:dyDescent="0.25">
      <c r="A121" s="181"/>
      <c r="B121" s="205"/>
      <c r="C121" s="44" t="s">
        <v>196</v>
      </c>
      <c r="D121" s="147">
        <v>134000</v>
      </c>
      <c r="E121" s="240"/>
      <c r="F121" s="242"/>
    </row>
    <row r="122" spans="1:6" ht="20.25" customHeight="1" x14ac:dyDescent="0.25">
      <c r="A122" s="126">
        <v>6</v>
      </c>
      <c r="B122" s="44" t="s">
        <v>197</v>
      </c>
      <c r="C122" s="44" t="s">
        <v>198</v>
      </c>
      <c r="D122" s="147">
        <v>114000</v>
      </c>
      <c r="E122" s="129" t="s">
        <v>239</v>
      </c>
      <c r="F122" s="142">
        <v>120000</v>
      </c>
    </row>
    <row r="123" spans="1:6" ht="20.25" customHeight="1" x14ac:dyDescent="0.25">
      <c r="A123" s="238">
        <v>7</v>
      </c>
      <c r="B123" s="204" t="s">
        <v>199</v>
      </c>
      <c r="C123" s="44" t="s">
        <v>200</v>
      </c>
      <c r="D123" s="147">
        <v>117000</v>
      </c>
      <c r="E123" s="129"/>
      <c r="F123" s="141"/>
    </row>
    <row r="124" spans="1:6" ht="20.25" customHeight="1" x14ac:dyDescent="0.25">
      <c r="A124" s="181"/>
      <c r="B124" s="205"/>
      <c r="C124" s="44" t="s">
        <v>124</v>
      </c>
      <c r="D124" s="147">
        <v>91000</v>
      </c>
      <c r="E124" s="129"/>
      <c r="F124" s="141"/>
    </row>
    <row r="125" spans="1:6" ht="20.25" customHeight="1" x14ac:dyDescent="0.25">
      <c r="A125" s="126">
        <v>8</v>
      </c>
      <c r="B125" s="44" t="s">
        <v>201</v>
      </c>
      <c r="C125" s="44"/>
      <c r="D125" s="148"/>
      <c r="E125" s="129"/>
      <c r="F125" s="141"/>
    </row>
    <row r="126" spans="1:6" ht="20.25" customHeight="1" x14ac:dyDescent="0.25">
      <c r="A126" s="126">
        <v>9</v>
      </c>
      <c r="B126" s="44" t="s">
        <v>233</v>
      </c>
      <c r="C126" s="44"/>
      <c r="D126" s="148"/>
      <c r="E126" s="129"/>
      <c r="F126" s="141"/>
    </row>
    <row r="127" spans="1:6" ht="20.25" customHeight="1" x14ac:dyDescent="0.25">
      <c r="A127" s="126">
        <v>10</v>
      </c>
      <c r="B127" s="44" t="s">
        <v>157</v>
      </c>
      <c r="C127" s="44"/>
      <c r="D127" s="148"/>
      <c r="E127" s="129"/>
      <c r="F127" s="141"/>
    </row>
    <row r="128" spans="1:6" ht="20.25" customHeight="1" x14ac:dyDescent="0.25">
      <c r="A128" s="126">
        <v>10</v>
      </c>
      <c r="B128" s="151" t="s">
        <v>234</v>
      </c>
      <c r="C128" s="151" t="s">
        <v>240</v>
      </c>
      <c r="D128" s="142">
        <v>62000</v>
      </c>
      <c r="E128" s="151"/>
      <c r="F128" s="155"/>
    </row>
    <row r="131" spans="1:6" ht="15.75" customHeight="1" x14ac:dyDescent="0.25">
      <c r="B131" s="122" t="s">
        <v>256</v>
      </c>
      <c r="C131" s="160"/>
      <c r="D131" s="144"/>
      <c r="E131" s="161"/>
      <c r="F131" s="156"/>
    </row>
    <row r="132" spans="1:6" ht="21.75" customHeight="1" x14ac:dyDescent="0.25">
      <c r="A132" s="83" t="s">
        <v>0</v>
      </c>
      <c r="B132" s="14" t="s">
        <v>1</v>
      </c>
      <c r="C132" s="15" t="s">
        <v>2</v>
      </c>
      <c r="D132" s="138" t="s">
        <v>3</v>
      </c>
      <c r="E132" s="84" t="s">
        <v>4</v>
      </c>
      <c r="F132" s="153" t="s">
        <v>3</v>
      </c>
    </row>
    <row r="133" spans="1:6" ht="21.75" customHeight="1" x14ac:dyDescent="0.25">
      <c r="A133" s="238">
        <v>1</v>
      </c>
      <c r="B133" s="204" t="s">
        <v>186</v>
      </c>
      <c r="C133" s="123" t="s">
        <v>291</v>
      </c>
      <c r="D133" s="145">
        <v>99000</v>
      </c>
      <c r="E133" s="84"/>
      <c r="F133" s="153"/>
    </row>
    <row r="134" spans="1:6" ht="21.75" customHeight="1" x14ac:dyDescent="0.25">
      <c r="A134" s="181"/>
      <c r="B134" s="205"/>
      <c r="C134" s="123" t="s">
        <v>292</v>
      </c>
      <c r="D134" s="146">
        <v>89000</v>
      </c>
      <c r="E134" s="129"/>
      <c r="F134" s="141"/>
    </row>
    <row r="135" spans="1:6" ht="21.75" customHeight="1" x14ac:dyDescent="0.25">
      <c r="A135" s="126">
        <v>2</v>
      </c>
      <c r="B135" s="44" t="s">
        <v>187</v>
      </c>
      <c r="C135" s="102" t="s">
        <v>188</v>
      </c>
      <c r="D135" s="146">
        <v>61000</v>
      </c>
      <c r="E135" s="151"/>
      <c r="F135" s="155"/>
    </row>
    <row r="136" spans="1:6" ht="21.75" customHeight="1" x14ac:dyDescent="0.25">
      <c r="A136" s="126">
        <v>3</v>
      </c>
      <c r="B136" s="44" t="s">
        <v>191</v>
      </c>
      <c r="C136" s="129" t="s">
        <v>192</v>
      </c>
      <c r="D136" s="142">
        <v>63000</v>
      </c>
      <c r="E136" s="151"/>
      <c r="F136" s="155"/>
    </row>
    <row r="137" spans="1:6" ht="21.75" customHeight="1" x14ac:dyDescent="0.25">
      <c r="A137" s="238">
        <v>4</v>
      </c>
      <c r="B137" s="204" t="s">
        <v>193</v>
      </c>
      <c r="C137" s="44" t="s">
        <v>194</v>
      </c>
      <c r="D137" s="147">
        <v>92000</v>
      </c>
      <c r="E137" s="239" t="s">
        <v>195</v>
      </c>
      <c r="F137" s="241">
        <v>110000</v>
      </c>
    </row>
    <row r="138" spans="1:6" ht="21.75" customHeight="1" x14ac:dyDescent="0.25">
      <c r="A138" s="181"/>
      <c r="B138" s="205"/>
      <c r="C138" s="44" t="s">
        <v>196</v>
      </c>
      <c r="D138" s="147">
        <v>134000</v>
      </c>
      <c r="E138" s="240"/>
      <c r="F138" s="242"/>
    </row>
    <row r="139" spans="1:6" ht="21.75" customHeight="1" x14ac:dyDescent="0.25">
      <c r="A139" s="126">
        <v>5</v>
      </c>
      <c r="B139" s="44" t="s">
        <v>197</v>
      </c>
      <c r="C139" s="44" t="s">
        <v>198</v>
      </c>
      <c r="D139" s="147">
        <v>114000</v>
      </c>
      <c r="E139" s="129" t="s">
        <v>239</v>
      </c>
      <c r="F139" s="142">
        <v>120000</v>
      </c>
    </row>
    <row r="140" spans="1:6" ht="21.75" customHeight="1" x14ac:dyDescent="0.25">
      <c r="A140" s="238">
        <v>6</v>
      </c>
      <c r="B140" s="204" t="s">
        <v>199</v>
      </c>
      <c r="C140" s="44" t="s">
        <v>200</v>
      </c>
      <c r="D140" s="147">
        <v>117000</v>
      </c>
      <c r="E140" s="129"/>
      <c r="F140" s="141"/>
    </row>
    <row r="141" spans="1:6" ht="21.75" customHeight="1" x14ac:dyDescent="0.25">
      <c r="A141" s="181"/>
      <c r="B141" s="205"/>
      <c r="C141" s="44" t="s">
        <v>124</v>
      </c>
      <c r="D141" s="147">
        <v>91000</v>
      </c>
      <c r="E141" s="129"/>
      <c r="F141" s="141"/>
    </row>
    <row r="142" spans="1:6" ht="21.75" customHeight="1" x14ac:dyDescent="0.25">
      <c r="A142" s="126">
        <v>7</v>
      </c>
      <c r="B142" s="44" t="s">
        <v>201</v>
      </c>
      <c r="C142" s="44"/>
      <c r="D142" s="148"/>
      <c r="E142" s="129"/>
      <c r="F142" s="141"/>
    </row>
    <row r="143" spans="1:6" ht="21.75" customHeight="1" x14ac:dyDescent="0.25">
      <c r="A143" s="126">
        <v>8</v>
      </c>
      <c r="B143" s="44" t="s">
        <v>233</v>
      </c>
      <c r="C143" s="44"/>
      <c r="D143" s="148"/>
      <c r="E143" s="129"/>
      <c r="F143" s="141"/>
    </row>
    <row r="144" spans="1:6" ht="21.75" customHeight="1" x14ac:dyDescent="0.25">
      <c r="A144" s="126">
        <v>10</v>
      </c>
      <c r="B144" s="44" t="s">
        <v>157</v>
      </c>
      <c r="C144" s="44"/>
      <c r="D144" s="148"/>
      <c r="E144" s="129"/>
      <c r="F144" s="141"/>
    </row>
    <row r="145" spans="1:6" ht="21.75" customHeight="1" x14ac:dyDescent="0.25">
      <c r="A145" s="126">
        <v>9</v>
      </c>
      <c r="B145" s="151" t="s">
        <v>234</v>
      </c>
      <c r="C145" s="151" t="s">
        <v>240</v>
      </c>
      <c r="D145" s="142">
        <v>62000</v>
      </c>
      <c r="E145" s="151"/>
      <c r="F145" s="155"/>
    </row>
    <row r="146" spans="1:6" ht="21.75" customHeight="1" x14ac:dyDescent="0.25">
      <c r="A146" s="126">
        <v>10</v>
      </c>
      <c r="B146" s="151" t="s">
        <v>157</v>
      </c>
      <c r="C146" s="151"/>
      <c r="D146" s="142"/>
      <c r="E146" s="151"/>
      <c r="F146" s="155"/>
    </row>
    <row r="147" spans="1:6" x14ac:dyDescent="0.25">
      <c r="A147" s="25"/>
      <c r="B147" s="152"/>
      <c r="C147" s="152"/>
      <c r="D147" s="149"/>
      <c r="E147" s="152"/>
      <c r="F147" s="157"/>
    </row>
    <row r="149" spans="1:6" ht="15.75" customHeight="1" x14ac:dyDescent="0.25">
      <c r="A149" s="136"/>
      <c r="B149" s="106" t="s">
        <v>257</v>
      </c>
      <c r="C149" s="160"/>
      <c r="D149" s="144"/>
      <c r="E149" s="161"/>
      <c r="F149" s="156"/>
    </row>
    <row r="150" spans="1:6" x14ac:dyDescent="0.25">
      <c r="A150" s="83" t="s">
        <v>0</v>
      </c>
      <c r="B150" s="14" t="s">
        <v>1</v>
      </c>
      <c r="C150" s="15" t="s">
        <v>2</v>
      </c>
      <c r="D150" s="138" t="s">
        <v>3</v>
      </c>
      <c r="E150" s="84" t="s">
        <v>4</v>
      </c>
      <c r="F150" s="153" t="s">
        <v>3</v>
      </c>
    </row>
    <row r="151" spans="1:6" ht="19.5" customHeight="1" x14ac:dyDescent="0.25">
      <c r="A151" s="126">
        <v>1</v>
      </c>
      <c r="B151" s="44" t="s">
        <v>187</v>
      </c>
      <c r="C151" s="102" t="s">
        <v>293</v>
      </c>
      <c r="D151" s="146">
        <v>61000</v>
      </c>
      <c r="E151" s="151"/>
      <c r="F151" s="155"/>
    </row>
    <row r="152" spans="1:6" ht="19.5" customHeight="1" x14ac:dyDescent="0.25">
      <c r="A152" s="126">
        <v>2</v>
      </c>
      <c r="B152" s="44" t="s">
        <v>191</v>
      </c>
      <c r="C152" s="129" t="s">
        <v>192</v>
      </c>
      <c r="D152" s="142">
        <v>63000</v>
      </c>
      <c r="E152" s="151"/>
      <c r="F152" s="155"/>
    </row>
    <row r="153" spans="1:6" ht="19.5" customHeight="1" x14ac:dyDescent="0.25">
      <c r="A153" s="126">
        <v>3</v>
      </c>
      <c r="B153" s="44" t="s">
        <v>205</v>
      </c>
      <c r="C153" s="44"/>
      <c r="D153" s="148"/>
      <c r="E153" s="129"/>
      <c r="F153" s="141"/>
    </row>
    <row r="154" spans="1:6" ht="19.5" customHeight="1" x14ac:dyDescent="0.25">
      <c r="A154" s="126">
        <v>4</v>
      </c>
      <c r="B154" s="44" t="s">
        <v>201</v>
      </c>
      <c r="C154" s="44"/>
      <c r="D154" s="148"/>
      <c r="E154" s="129"/>
      <c r="F154" s="141"/>
    </row>
    <row r="155" spans="1:6" ht="19.5" customHeight="1" x14ac:dyDescent="0.25">
      <c r="A155" s="126">
        <v>5</v>
      </c>
      <c r="B155" s="44" t="s">
        <v>233</v>
      </c>
      <c r="C155" s="44"/>
      <c r="D155" s="148"/>
      <c r="E155" s="129"/>
      <c r="F155" s="141"/>
    </row>
    <row r="156" spans="1:6" ht="19.5" customHeight="1" x14ac:dyDescent="0.25">
      <c r="A156" s="126">
        <v>6</v>
      </c>
      <c r="B156" s="44" t="s">
        <v>258</v>
      </c>
      <c r="C156" s="44"/>
      <c r="D156" s="148"/>
      <c r="E156" s="129"/>
      <c r="F156" s="141"/>
    </row>
    <row r="157" spans="1:6" ht="19.5" customHeight="1" x14ac:dyDescent="0.25">
      <c r="A157" s="126">
        <v>7</v>
      </c>
      <c r="B157" s="44" t="s">
        <v>206</v>
      </c>
      <c r="C157" s="44"/>
      <c r="D157" s="148"/>
      <c r="E157" s="129"/>
      <c r="F157" s="141"/>
    </row>
    <row r="158" spans="1:6" ht="19.5" customHeight="1" x14ac:dyDescent="0.25">
      <c r="A158" s="126">
        <v>8</v>
      </c>
      <c r="B158" s="44" t="s">
        <v>207</v>
      </c>
      <c r="C158" s="44"/>
      <c r="D158" s="148"/>
      <c r="E158" s="129"/>
      <c r="F158" s="141"/>
    </row>
    <row r="161" spans="1:6" ht="15.75" customHeight="1" x14ac:dyDescent="0.25">
      <c r="A161" s="136"/>
      <c r="B161" s="106" t="s">
        <v>262</v>
      </c>
      <c r="C161" s="160"/>
      <c r="D161" s="144"/>
      <c r="E161" s="161"/>
      <c r="F161" s="156"/>
    </row>
    <row r="162" spans="1:6" x14ac:dyDescent="0.25">
      <c r="A162" s="83" t="s">
        <v>0</v>
      </c>
      <c r="B162" s="14" t="s">
        <v>1</v>
      </c>
      <c r="C162" s="15" t="s">
        <v>2</v>
      </c>
      <c r="D162" s="138" t="s">
        <v>3</v>
      </c>
      <c r="E162" s="84" t="s">
        <v>4</v>
      </c>
      <c r="F162" s="153" t="s">
        <v>3</v>
      </c>
    </row>
    <row r="163" spans="1:6" s="162" customFormat="1" ht="29.25" customHeight="1" x14ac:dyDescent="0.25">
      <c r="A163" s="133">
        <v>1</v>
      </c>
      <c r="B163" s="132" t="s">
        <v>259</v>
      </c>
      <c r="C163" s="134"/>
      <c r="D163" s="150"/>
      <c r="E163" s="135"/>
      <c r="F163" s="158"/>
    </row>
    <row r="164" spans="1:6" ht="28.5" customHeight="1" x14ac:dyDescent="0.25">
      <c r="A164" s="126">
        <v>2</v>
      </c>
      <c r="B164" s="44" t="s">
        <v>208</v>
      </c>
      <c r="C164" s="44"/>
      <c r="D164" s="148"/>
      <c r="E164" s="129"/>
      <c r="F164" s="141"/>
    </row>
    <row r="165" spans="1:6" ht="47.25" customHeight="1" x14ac:dyDescent="0.25">
      <c r="A165" s="133">
        <v>3</v>
      </c>
      <c r="B165" s="44" t="s">
        <v>143</v>
      </c>
      <c r="C165" s="44"/>
      <c r="D165" s="148"/>
      <c r="E165" s="129"/>
      <c r="F165" s="141"/>
    </row>
    <row r="166" spans="1:6" ht="39" customHeight="1" x14ac:dyDescent="0.25">
      <c r="A166" s="126">
        <v>4</v>
      </c>
      <c r="B166" s="44" t="s">
        <v>260</v>
      </c>
      <c r="C166" s="44"/>
      <c r="D166" s="148"/>
      <c r="E166" s="129"/>
      <c r="F166" s="141"/>
    </row>
    <row r="167" spans="1:6" ht="39" customHeight="1" x14ac:dyDescent="0.25">
      <c r="A167" s="133">
        <v>5</v>
      </c>
      <c r="B167" s="44" t="s">
        <v>209</v>
      </c>
      <c r="C167" s="129" t="s">
        <v>235</v>
      </c>
      <c r="D167" s="142">
        <v>63000</v>
      </c>
      <c r="E167" s="129"/>
      <c r="F167" s="141"/>
    </row>
    <row r="168" spans="1:6" ht="39" customHeight="1" x14ac:dyDescent="0.25">
      <c r="A168" s="238">
        <v>6</v>
      </c>
      <c r="B168" s="204" t="s">
        <v>210</v>
      </c>
      <c r="C168" s="44" t="s">
        <v>194</v>
      </c>
      <c r="D168" s="147">
        <v>92000</v>
      </c>
      <c r="E168" s="239" t="s">
        <v>195</v>
      </c>
      <c r="F168" s="241">
        <v>110000</v>
      </c>
    </row>
    <row r="169" spans="1:6" ht="39" customHeight="1" x14ac:dyDescent="0.25">
      <c r="A169" s="181"/>
      <c r="B169" s="205"/>
      <c r="C169" s="44" t="s">
        <v>196</v>
      </c>
      <c r="D169" s="147">
        <v>134000</v>
      </c>
      <c r="E169" s="240"/>
      <c r="F169" s="242"/>
    </row>
    <row r="170" spans="1:6" ht="39" customHeight="1" x14ac:dyDescent="0.25">
      <c r="A170" s="133">
        <v>7</v>
      </c>
      <c r="B170" s="44" t="s">
        <v>261</v>
      </c>
      <c r="C170" s="44" t="s">
        <v>198</v>
      </c>
      <c r="D170" s="147">
        <v>114000</v>
      </c>
      <c r="E170" s="129" t="s">
        <v>239</v>
      </c>
      <c r="F170" s="142">
        <v>120000</v>
      </c>
    </row>
    <row r="171" spans="1:6" ht="39" customHeight="1" x14ac:dyDescent="0.25">
      <c r="A171" s="126">
        <v>8</v>
      </c>
      <c r="B171" s="44" t="s">
        <v>211</v>
      </c>
      <c r="C171" s="44"/>
      <c r="D171" s="148"/>
      <c r="E171" s="129"/>
      <c r="F171" s="141"/>
    </row>
    <row r="172" spans="1:6" ht="39" customHeight="1" x14ac:dyDescent="0.25">
      <c r="A172" s="133">
        <v>9</v>
      </c>
      <c r="B172" s="44" t="s">
        <v>212</v>
      </c>
      <c r="C172" s="129" t="s">
        <v>247</v>
      </c>
      <c r="D172" s="142">
        <v>59000</v>
      </c>
      <c r="E172" s="129"/>
      <c r="F172" s="141"/>
    </row>
    <row r="175" spans="1:6" ht="15.75" customHeight="1" x14ac:dyDescent="0.25">
      <c r="A175" s="136"/>
      <c r="B175" s="106" t="s">
        <v>263</v>
      </c>
      <c r="C175" s="160"/>
      <c r="D175" s="144"/>
      <c r="E175" s="161"/>
      <c r="F175" s="156"/>
    </row>
    <row r="176" spans="1:6" x14ac:dyDescent="0.25">
      <c r="A176" s="83" t="s">
        <v>0</v>
      </c>
      <c r="B176" s="14" t="s">
        <v>1</v>
      </c>
      <c r="C176" s="15" t="s">
        <v>2</v>
      </c>
      <c r="D176" s="138" t="s">
        <v>3</v>
      </c>
      <c r="E176" s="84" t="s">
        <v>4</v>
      </c>
      <c r="F176" s="153" t="s">
        <v>3</v>
      </c>
    </row>
    <row r="177" spans="1:6" ht="21" customHeight="1" x14ac:dyDescent="0.25">
      <c r="A177" s="126">
        <v>1</v>
      </c>
      <c r="B177" s="44" t="s">
        <v>187</v>
      </c>
      <c r="C177" s="102" t="s">
        <v>293</v>
      </c>
      <c r="D177" s="140">
        <v>61000</v>
      </c>
      <c r="E177" s="151"/>
      <c r="F177" s="155"/>
    </row>
    <row r="178" spans="1:6" x14ac:dyDescent="0.25">
      <c r="A178" s="126">
        <v>2</v>
      </c>
      <c r="B178" s="44" t="s">
        <v>191</v>
      </c>
      <c r="C178" s="129" t="s">
        <v>192</v>
      </c>
      <c r="D178" s="142">
        <v>63000</v>
      </c>
      <c r="E178" s="151"/>
      <c r="F178" s="155"/>
    </row>
    <row r="179" spans="1:6" ht="20.25" customHeight="1" x14ac:dyDescent="0.25">
      <c r="A179" s="238">
        <v>3</v>
      </c>
      <c r="B179" s="204" t="s">
        <v>193</v>
      </c>
      <c r="C179" s="44" t="s">
        <v>194</v>
      </c>
      <c r="D179" s="147">
        <v>92000</v>
      </c>
      <c r="E179" s="239" t="s">
        <v>195</v>
      </c>
      <c r="F179" s="241">
        <v>110000</v>
      </c>
    </row>
    <row r="180" spans="1:6" ht="21.75" customHeight="1" x14ac:dyDescent="0.25">
      <c r="A180" s="181"/>
      <c r="B180" s="205"/>
      <c r="C180" s="44" t="s">
        <v>196</v>
      </c>
      <c r="D180" s="147">
        <v>134000</v>
      </c>
      <c r="E180" s="240"/>
      <c r="F180" s="242"/>
    </row>
    <row r="181" spans="1:6" ht="21.75" customHeight="1" x14ac:dyDescent="0.25">
      <c r="A181" s="126">
        <v>4</v>
      </c>
      <c r="B181" s="44" t="s">
        <v>197</v>
      </c>
      <c r="C181" s="44" t="s">
        <v>198</v>
      </c>
      <c r="D181" s="147">
        <v>114000</v>
      </c>
      <c r="E181" s="129" t="s">
        <v>239</v>
      </c>
      <c r="F181" s="142">
        <v>120000</v>
      </c>
    </row>
    <row r="182" spans="1:6" ht="21.75" customHeight="1" x14ac:dyDescent="0.25">
      <c r="A182" s="126">
        <v>5</v>
      </c>
      <c r="B182" s="44" t="s">
        <v>201</v>
      </c>
      <c r="C182" s="44"/>
      <c r="D182" s="148"/>
      <c r="E182" s="129"/>
      <c r="F182" s="141"/>
    </row>
    <row r="183" spans="1:6" ht="18" customHeight="1" x14ac:dyDescent="0.25">
      <c r="A183" s="126">
        <v>6</v>
      </c>
      <c r="B183" s="44" t="s">
        <v>233</v>
      </c>
      <c r="C183" s="44"/>
      <c r="D183" s="148"/>
      <c r="E183" s="129"/>
      <c r="F183" s="141"/>
    </row>
    <row r="184" spans="1:6" x14ac:dyDescent="0.25">
      <c r="A184" s="126">
        <v>7</v>
      </c>
      <c r="B184" s="44" t="s">
        <v>213</v>
      </c>
      <c r="C184" s="44"/>
      <c r="D184" s="148"/>
      <c r="E184" s="129"/>
      <c r="F184" s="141"/>
    </row>
    <row r="185" spans="1:6" x14ac:dyDescent="0.25">
      <c r="A185" s="126">
        <v>8</v>
      </c>
      <c r="B185" s="44" t="s">
        <v>251</v>
      </c>
      <c r="C185" s="44"/>
      <c r="D185" s="148"/>
      <c r="E185" s="129"/>
      <c r="F185" s="141"/>
    </row>
    <row r="188" spans="1:6" ht="15.75" customHeight="1" x14ac:dyDescent="0.25">
      <c r="A188" s="136"/>
      <c r="B188" s="106" t="s">
        <v>264</v>
      </c>
      <c r="C188" s="160"/>
      <c r="D188" s="144"/>
      <c r="E188" s="161"/>
      <c r="F188" s="156"/>
    </row>
    <row r="189" spans="1:6" x14ac:dyDescent="0.25">
      <c r="A189" s="83" t="s">
        <v>0</v>
      </c>
      <c r="B189" s="14" t="s">
        <v>1</v>
      </c>
      <c r="C189" s="15" t="s">
        <v>2</v>
      </c>
      <c r="D189" s="138" t="s">
        <v>3</v>
      </c>
      <c r="E189" s="84" t="s">
        <v>4</v>
      </c>
      <c r="F189" s="153" t="s">
        <v>3</v>
      </c>
    </row>
    <row r="190" spans="1:6" ht="22.5" customHeight="1" x14ac:dyDescent="0.25">
      <c r="A190" s="126">
        <v>1</v>
      </c>
      <c r="B190" s="44" t="s">
        <v>187</v>
      </c>
      <c r="C190" s="102" t="s">
        <v>293</v>
      </c>
      <c r="D190" s="146">
        <v>61000</v>
      </c>
      <c r="E190" s="151"/>
      <c r="F190" s="155"/>
    </row>
    <row r="191" spans="1:6" ht="22.5" customHeight="1" x14ac:dyDescent="0.25">
      <c r="A191" s="126">
        <v>2</v>
      </c>
      <c r="B191" s="44" t="s">
        <v>174</v>
      </c>
      <c r="C191" s="129" t="s">
        <v>168</v>
      </c>
      <c r="D191" s="142">
        <v>60000</v>
      </c>
      <c r="E191" s="151"/>
      <c r="F191" s="155"/>
    </row>
    <row r="192" spans="1:6" ht="22.5" customHeight="1" x14ac:dyDescent="0.25">
      <c r="A192" s="126">
        <v>3</v>
      </c>
      <c r="B192" s="44" t="s">
        <v>191</v>
      </c>
      <c r="C192" s="129" t="s">
        <v>192</v>
      </c>
      <c r="D192" s="142">
        <v>63000</v>
      </c>
      <c r="E192" s="151"/>
      <c r="F192" s="155"/>
    </row>
    <row r="193" spans="1:6" ht="22.5" customHeight="1" x14ac:dyDescent="0.25">
      <c r="A193" s="238">
        <v>4</v>
      </c>
      <c r="B193" s="204" t="s">
        <v>193</v>
      </c>
      <c r="C193" s="44" t="s">
        <v>194</v>
      </c>
      <c r="D193" s="147">
        <v>92000</v>
      </c>
      <c r="E193" s="239" t="s">
        <v>195</v>
      </c>
      <c r="F193" s="241">
        <v>110000</v>
      </c>
    </row>
    <row r="194" spans="1:6" ht="22.5" customHeight="1" x14ac:dyDescent="0.25">
      <c r="A194" s="181"/>
      <c r="B194" s="205"/>
      <c r="C194" s="44" t="s">
        <v>196</v>
      </c>
      <c r="D194" s="147">
        <v>134000</v>
      </c>
      <c r="E194" s="240"/>
      <c r="F194" s="242"/>
    </row>
    <row r="195" spans="1:6" ht="22.5" customHeight="1" x14ac:dyDescent="0.25">
      <c r="A195" s="126">
        <v>5</v>
      </c>
      <c r="B195" s="44" t="s">
        <v>203</v>
      </c>
      <c r="C195" s="44" t="s">
        <v>204</v>
      </c>
      <c r="D195" s="147">
        <v>94000</v>
      </c>
      <c r="E195" s="129"/>
      <c r="F195" s="141"/>
    </row>
    <row r="196" spans="1:6" ht="22.5" customHeight="1" x14ac:dyDescent="0.25">
      <c r="A196" s="126">
        <v>6</v>
      </c>
      <c r="B196" s="44" t="s">
        <v>197</v>
      </c>
      <c r="C196" s="44" t="s">
        <v>198</v>
      </c>
      <c r="D196" s="147">
        <v>114000</v>
      </c>
      <c r="E196" s="129" t="s">
        <v>239</v>
      </c>
      <c r="F196" s="142">
        <v>120000</v>
      </c>
    </row>
    <row r="197" spans="1:6" ht="22.5" customHeight="1" x14ac:dyDescent="0.25">
      <c r="A197" s="126">
        <v>7</v>
      </c>
      <c r="B197" s="44" t="s">
        <v>201</v>
      </c>
      <c r="C197" s="44"/>
      <c r="D197" s="148"/>
      <c r="E197" s="129"/>
      <c r="F197" s="141"/>
    </row>
    <row r="198" spans="1:6" ht="22.5" customHeight="1" x14ac:dyDescent="0.25">
      <c r="A198" s="126">
        <v>8</v>
      </c>
      <c r="B198" s="44" t="s">
        <v>233</v>
      </c>
      <c r="C198" s="44"/>
      <c r="D198" s="148"/>
      <c r="E198" s="129"/>
      <c r="F198" s="141"/>
    </row>
    <row r="199" spans="1:6" ht="22.5" customHeight="1" x14ac:dyDescent="0.25">
      <c r="A199" s="126">
        <v>9</v>
      </c>
      <c r="B199" s="44" t="s">
        <v>155</v>
      </c>
      <c r="C199" s="44" t="s">
        <v>156</v>
      </c>
      <c r="D199" s="147">
        <v>59000</v>
      </c>
      <c r="E199" s="129"/>
      <c r="F199" s="141"/>
    </row>
    <row r="202" spans="1:6" ht="15.75" customHeight="1" x14ac:dyDescent="0.25">
      <c r="B202" s="106" t="s">
        <v>265</v>
      </c>
      <c r="C202" s="160"/>
      <c r="D202" s="144"/>
      <c r="E202" s="161"/>
      <c r="F202" s="156"/>
    </row>
    <row r="203" spans="1:6" ht="22.5" customHeight="1" x14ac:dyDescent="0.25">
      <c r="A203" s="83" t="s">
        <v>0</v>
      </c>
      <c r="B203" s="14" t="s">
        <v>1</v>
      </c>
      <c r="C203" s="15" t="s">
        <v>2</v>
      </c>
      <c r="D203" s="138" t="s">
        <v>3</v>
      </c>
      <c r="E203" s="84" t="s">
        <v>4</v>
      </c>
      <c r="F203" s="153" t="s">
        <v>3</v>
      </c>
    </row>
    <row r="204" spans="1:6" ht="22.5" customHeight="1" x14ac:dyDescent="0.25">
      <c r="A204" s="126">
        <v>1</v>
      </c>
      <c r="B204" s="44" t="s">
        <v>187</v>
      </c>
      <c r="C204" s="102" t="s">
        <v>293</v>
      </c>
      <c r="D204" s="146">
        <v>61000</v>
      </c>
      <c r="E204" s="151"/>
      <c r="F204" s="155"/>
    </row>
    <row r="205" spans="1:6" ht="22.5" customHeight="1" x14ac:dyDescent="0.25">
      <c r="A205" s="126">
        <v>2</v>
      </c>
      <c r="B205" s="44" t="s">
        <v>174</v>
      </c>
      <c r="C205" s="129" t="s">
        <v>168</v>
      </c>
      <c r="D205" s="142">
        <v>60000</v>
      </c>
      <c r="E205" s="151"/>
      <c r="F205" s="155"/>
    </row>
    <row r="206" spans="1:6" ht="22.5" customHeight="1" x14ac:dyDescent="0.25">
      <c r="A206" s="126">
        <v>3</v>
      </c>
      <c r="B206" s="44" t="s">
        <v>191</v>
      </c>
      <c r="C206" s="129" t="s">
        <v>192</v>
      </c>
      <c r="D206" s="142">
        <v>63000</v>
      </c>
      <c r="E206" s="151"/>
      <c r="F206" s="155"/>
    </row>
    <row r="207" spans="1:6" ht="22.5" customHeight="1" x14ac:dyDescent="0.25">
      <c r="A207" s="238">
        <v>4</v>
      </c>
      <c r="B207" s="204" t="s">
        <v>193</v>
      </c>
      <c r="C207" s="44" t="s">
        <v>194</v>
      </c>
      <c r="D207" s="147">
        <v>92000</v>
      </c>
      <c r="E207" s="239" t="s">
        <v>195</v>
      </c>
      <c r="F207" s="241">
        <v>110000</v>
      </c>
    </row>
    <row r="208" spans="1:6" ht="22.5" customHeight="1" x14ac:dyDescent="0.25">
      <c r="A208" s="181"/>
      <c r="B208" s="205"/>
      <c r="C208" s="44" t="s">
        <v>196</v>
      </c>
      <c r="D208" s="147">
        <v>134000</v>
      </c>
      <c r="E208" s="240"/>
      <c r="F208" s="242"/>
    </row>
    <row r="209" spans="1:6" ht="22.5" customHeight="1" x14ac:dyDescent="0.25">
      <c r="A209" s="126">
        <v>5</v>
      </c>
      <c r="B209" s="44" t="s">
        <v>203</v>
      </c>
      <c r="C209" s="44" t="s">
        <v>204</v>
      </c>
      <c r="D209" s="147">
        <v>94000</v>
      </c>
      <c r="E209" s="129"/>
      <c r="F209" s="141"/>
    </row>
    <row r="210" spans="1:6" ht="22.5" customHeight="1" x14ac:dyDescent="0.25">
      <c r="A210" s="126">
        <v>6</v>
      </c>
      <c r="B210" s="44" t="s">
        <v>197</v>
      </c>
      <c r="C210" s="44" t="s">
        <v>198</v>
      </c>
      <c r="D210" s="147">
        <v>114000</v>
      </c>
      <c r="E210" s="129" t="s">
        <v>239</v>
      </c>
      <c r="F210" s="142">
        <v>120000</v>
      </c>
    </row>
    <row r="211" spans="1:6" ht="22.5" customHeight="1" x14ac:dyDescent="0.25">
      <c r="A211" s="126">
        <v>7</v>
      </c>
      <c r="B211" s="44" t="s">
        <v>201</v>
      </c>
      <c r="C211" s="44"/>
      <c r="D211" s="148"/>
      <c r="E211" s="129"/>
      <c r="F211" s="141"/>
    </row>
    <row r="212" spans="1:6" ht="22.5" customHeight="1" x14ac:dyDescent="0.25">
      <c r="A212" s="126">
        <v>8</v>
      </c>
      <c r="B212" s="44" t="s">
        <v>233</v>
      </c>
      <c r="C212" s="44"/>
      <c r="D212" s="148"/>
      <c r="E212" s="129"/>
      <c r="F212" s="141"/>
    </row>
  </sheetData>
  <mergeCells count="71">
    <mergeCell ref="A20:A21"/>
    <mergeCell ref="A92:A93"/>
    <mergeCell ref="B92:B93"/>
    <mergeCell ref="A51:A52"/>
    <mergeCell ref="B51:B52"/>
    <mergeCell ref="B20:B21"/>
    <mergeCell ref="A24:A25"/>
    <mergeCell ref="B24:B25"/>
    <mergeCell ref="A1:F1"/>
    <mergeCell ref="A10:A11"/>
    <mergeCell ref="B10:B11"/>
    <mergeCell ref="E10:E11"/>
    <mergeCell ref="F10:F11"/>
    <mergeCell ref="A6:A7"/>
    <mergeCell ref="B6:B7"/>
    <mergeCell ref="E24:E25"/>
    <mergeCell ref="F24:F25"/>
    <mergeCell ref="A34:A35"/>
    <mergeCell ref="B34:B35"/>
    <mergeCell ref="A38:A39"/>
    <mergeCell ref="B38:B39"/>
    <mergeCell ref="E38:E39"/>
    <mergeCell ref="F38:F39"/>
    <mergeCell ref="F89:F90"/>
    <mergeCell ref="E51:E52"/>
    <mergeCell ref="F51:F52"/>
    <mergeCell ref="A64:A65"/>
    <mergeCell ref="B64:B65"/>
    <mergeCell ref="E64:E65"/>
    <mergeCell ref="F64:F65"/>
    <mergeCell ref="A84:A85"/>
    <mergeCell ref="B84:B85"/>
    <mergeCell ref="A89:A90"/>
    <mergeCell ref="B89:B90"/>
    <mergeCell ref="E89:E90"/>
    <mergeCell ref="A105:A106"/>
    <mergeCell ref="B105:B106"/>
    <mergeCell ref="A133:A134"/>
    <mergeCell ref="B133:B134"/>
    <mergeCell ref="A115:A116"/>
    <mergeCell ref="B115:B116"/>
    <mergeCell ref="A120:A121"/>
    <mergeCell ref="B120:B121"/>
    <mergeCell ref="A123:A124"/>
    <mergeCell ref="B123:B124"/>
    <mergeCell ref="E168:E169"/>
    <mergeCell ref="F168:F169"/>
    <mergeCell ref="A168:A169"/>
    <mergeCell ref="B168:B169"/>
    <mergeCell ref="A137:A138"/>
    <mergeCell ref="B137:B138"/>
    <mergeCell ref="E137:E138"/>
    <mergeCell ref="F137:F138"/>
    <mergeCell ref="A140:A141"/>
    <mergeCell ref="B140:B141"/>
    <mergeCell ref="A207:A208"/>
    <mergeCell ref="B207:B208"/>
    <mergeCell ref="E207:E208"/>
    <mergeCell ref="F207:F208"/>
    <mergeCell ref="E105:E106"/>
    <mergeCell ref="F105:F106"/>
    <mergeCell ref="A193:A194"/>
    <mergeCell ref="B193:B194"/>
    <mergeCell ref="E179:E180"/>
    <mergeCell ref="F179:F180"/>
    <mergeCell ref="E193:E194"/>
    <mergeCell ref="F193:F194"/>
    <mergeCell ref="A179:A180"/>
    <mergeCell ref="B179:B180"/>
    <mergeCell ref="E120:E121"/>
    <mergeCell ref="F120:F1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4" workbookViewId="0">
      <selection activeCell="K12" sqref="K12"/>
    </sheetView>
  </sheetViews>
  <sheetFormatPr defaultRowHeight="15.75" x14ac:dyDescent="0.25"/>
  <cols>
    <col min="1" max="1" width="7.125" style="125" customWidth="1"/>
    <col min="2" max="2" width="51.5" style="136" customWidth="1"/>
    <col min="3" max="3" width="10" style="136" customWidth="1"/>
    <col min="4" max="4" width="9" style="136"/>
    <col min="5" max="5" width="44.25" style="168" customWidth="1"/>
    <col min="9" max="9" width="45.875" customWidth="1"/>
    <col min="12" max="12" width="35.25" style="165" customWidth="1"/>
  </cols>
  <sheetData>
    <row r="1" spans="1:12" ht="26.25" x14ac:dyDescent="0.4">
      <c r="A1" s="244" t="s">
        <v>270</v>
      </c>
      <c r="B1" s="244"/>
      <c r="C1" s="244"/>
      <c r="D1" s="244"/>
      <c r="E1" s="244"/>
    </row>
    <row r="3" spans="1:12" x14ac:dyDescent="0.25">
      <c r="A3" s="163" t="s">
        <v>0</v>
      </c>
      <c r="B3" s="163" t="s">
        <v>271</v>
      </c>
      <c r="C3" s="163" t="s">
        <v>272</v>
      </c>
      <c r="D3" s="163" t="s">
        <v>273</v>
      </c>
      <c r="E3" s="164" t="s">
        <v>274</v>
      </c>
      <c r="H3" s="163" t="s">
        <v>0</v>
      </c>
      <c r="I3" s="163" t="s">
        <v>271</v>
      </c>
      <c r="J3" s="163" t="s">
        <v>272</v>
      </c>
      <c r="K3" s="163" t="s">
        <v>273</v>
      </c>
      <c r="L3" s="164" t="s">
        <v>274</v>
      </c>
    </row>
    <row r="4" spans="1:12" ht="33" customHeight="1" x14ac:dyDescent="0.25">
      <c r="A4" s="159">
        <v>1</v>
      </c>
      <c r="B4" s="32" t="s">
        <v>51</v>
      </c>
      <c r="C4" s="166">
        <v>120000</v>
      </c>
      <c r="D4" s="151">
        <f>36+34+50+52+52+33+55+57+20+36+19</f>
        <v>444</v>
      </c>
      <c r="E4" s="167" t="s">
        <v>279</v>
      </c>
      <c r="H4" s="2">
        <v>1</v>
      </c>
      <c r="I4" s="45" t="s">
        <v>135</v>
      </c>
      <c r="J4" s="3">
        <v>90000</v>
      </c>
      <c r="K4" s="2">
        <f>49+43+44+43</f>
        <v>179</v>
      </c>
      <c r="L4" s="4" t="s">
        <v>285</v>
      </c>
    </row>
    <row r="5" spans="1:12" ht="33" customHeight="1" x14ac:dyDescent="0.25">
      <c r="A5" s="159">
        <v>2</v>
      </c>
      <c r="B5" s="151" t="s">
        <v>54</v>
      </c>
      <c r="C5" s="166">
        <v>88000</v>
      </c>
      <c r="D5" s="151">
        <f>34+33+43+32</f>
        <v>142</v>
      </c>
      <c r="E5" s="167" t="s">
        <v>290</v>
      </c>
      <c r="H5" s="2">
        <v>2</v>
      </c>
      <c r="I5" s="45" t="s">
        <v>168</v>
      </c>
      <c r="J5" s="3">
        <v>60000</v>
      </c>
      <c r="K5" s="2">
        <f>21+39+41+29</f>
        <v>130</v>
      </c>
      <c r="L5" s="4" t="s">
        <v>299</v>
      </c>
    </row>
    <row r="6" spans="1:12" ht="33" customHeight="1" x14ac:dyDescent="0.25">
      <c r="A6" s="159">
        <v>3</v>
      </c>
      <c r="B6" s="80" t="s">
        <v>63</v>
      </c>
      <c r="C6" s="166">
        <v>86000</v>
      </c>
      <c r="D6" s="151">
        <f>50+52+52+55+57</f>
        <v>266</v>
      </c>
      <c r="E6" s="167" t="s">
        <v>275</v>
      </c>
      <c r="H6" s="2">
        <v>3</v>
      </c>
      <c r="I6" s="102" t="s">
        <v>293</v>
      </c>
      <c r="J6" s="3">
        <v>61000</v>
      </c>
      <c r="K6" s="2">
        <f>40+18+46+50+41+29</f>
        <v>224</v>
      </c>
      <c r="L6" s="4" t="s">
        <v>300</v>
      </c>
    </row>
    <row r="7" spans="1:12" ht="33" customHeight="1" x14ac:dyDescent="0.25">
      <c r="A7" s="159">
        <v>4</v>
      </c>
      <c r="B7" s="151" t="s">
        <v>69</v>
      </c>
      <c r="C7" s="166">
        <v>138000</v>
      </c>
      <c r="D7" s="151">
        <f>50+52+52+55+57+20</f>
        <v>286</v>
      </c>
      <c r="E7" s="167" t="s">
        <v>281</v>
      </c>
      <c r="H7" s="2">
        <v>4</v>
      </c>
      <c r="I7" s="129" t="s">
        <v>192</v>
      </c>
      <c r="J7" s="3">
        <v>63000</v>
      </c>
      <c r="K7" s="2">
        <f>40+18+22+46+50+41+29</f>
        <v>246</v>
      </c>
      <c r="L7" s="4" t="s">
        <v>301</v>
      </c>
    </row>
    <row r="8" spans="1:12" ht="33" customHeight="1" x14ac:dyDescent="0.25">
      <c r="A8" s="159">
        <v>5</v>
      </c>
      <c r="B8" s="151" t="s">
        <v>74</v>
      </c>
      <c r="C8" s="166">
        <v>137000</v>
      </c>
      <c r="D8" s="151">
        <f>33+49+49+45+19</f>
        <v>195</v>
      </c>
      <c r="E8" s="167" t="s">
        <v>277</v>
      </c>
      <c r="H8" s="2">
        <v>5</v>
      </c>
      <c r="I8" s="32" t="s">
        <v>49</v>
      </c>
      <c r="J8" s="3">
        <v>100000</v>
      </c>
      <c r="K8" s="2">
        <f>36+34+19+43</f>
        <v>132</v>
      </c>
      <c r="L8" s="4" t="s">
        <v>286</v>
      </c>
    </row>
    <row r="9" spans="1:12" ht="33" customHeight="1" x14ac:dyDescent="0.25">
      <c r="A9" s="159">
        <v>6</v>
      </c>
      <c r="B9" s="151" t="s">
        <v>79</v>
      </c>
      <c r="C9" s="166">
        <v>127000</v>
      </c>
      <c r="D9" s="151">
        <f>33+50+49+46+44+43</f>
        <v>265</v>
      </c>
      <c r="E9" s="167" t="s">
        <v>282</v>
      </c>
    </row>
    <row r="10" spans="1:12" ht="33" customHeight="1" x14ac:dyDescent="0.25">
      <c r="A10" s="159">
        <v>7</v>
      </c>
      <c r="B10" s="151" t="s">
        <v>81</v>
      </c>
      <c r="C10" s="166">
        <v>108000</v>
      </c>
      <c r="D10" s="151">
        <f>33+45+19+20</f>
        <v>117</v>
      </c>
      <c r="E10" s="167" t="s">
        <v>278</v>
      </c>
    </row>
    <row r="11" spans="1:12" ht="33" customHeight="1" x14ac:dyDescent="0.25">
      <c r="A11" s="159">
        <v>8</v>
      </c>
      <c r="B11" s="80" t="s">
        <v>86</v>
      </c>
      <c r="C11" s="166">
        <v>48000</v>
      </c>
      <c r="D11" s="151">
        <f>33+20</f>
        <v>53</v>
      </c>
      <c r="E11" s="167" t="s">
        <v>280</v>
      </c>
    </row>
    <row r="12" spans="1:12" ht="33" customHeight="1" x14ac:dyDescent="0.25">
      <c r="A12" s="159">
        <v>9</v>
      </c>
      <c r="B12" s="100" t="s">
        <v>65</v>
      </c>
      <c r="C12" s="166">
        <v>85000</v>
      </c>
      <c r="D12" s="151">
        <v>18</v>
      </c>
      <c r="E12" s="167" t="s">
        <v>276</v>
      </c>
    </row>
    <row r="13" spans="1:12" ht="33" customHeight="1" x14ac:dyDescent="0.25">
      <c r="A13" s="159">
        <v>10</v>
      </c>
      <c r="B13" s="100" t="s">
        <v>67</v>
      </c>
      <c r="C13" s="166">
        <v>81000</v>
      </c>
      <c r="D13" s="151">
        <v>18</v>
      </c>
      <c r="E13" s="167" t="s">
        <v>276</v>
      </c>
    </row>
    <row r="14" spans="1:12" ht="33" customHeight="1" x14ac:dyDescent="0.25">
      <c r="A14" s="159">
        <v>11</v>
      </c>
      <c r="B14" s="78" t="s">
        <v>123</v>
      </c>
      <c r="C14" s="166">
        <v>117000</v>
      </c>
      <c r="D14" s="151">
        <f>20+50+44+42+39+40</f>
        <v>235</v>
      </c>
      <c r="E14" s="167" t="s">
        <v>297</v>
      </c>
    </row>
    <row r="15" spans="1:12" ht="33" customHeight="1" x14ac:dyDescent="0.25">
      <c r="A15" s="159">
        <v>12</v>
      </c>
      <c r="B15" s="78" t="s">
        <v>124</v>
      </c>
      <c r="C15" s="166">
        <v>91000</v>
      </c>
      <c r="D15" s="151">
        <f>20+50+44+42+39+40</f>
        <v>235</v>
      </c>
      <c r="E15" s="167" t="s">
        <v>297</v>
      </c>
    </row>
    <row r="16" spans="1:12" ht="33" customHeight="1" x14ac:dyDescent="0.25">
      <c r="A16" s="159">
        <v>13</v>
      </c>
      <c r="B16" s="151" t="s">
        <v>132</v>
      </c>
      <c r="C16" s="166">
        <v>96000</v>
      </c>
      <c r="D16" s="151">
        <f>50+49+46+44+43</f>
        <v>232</v>
      </c>
      <c r="E16" s="167" t="s">
        <v>283</v>
      </c>
    </row>
    <row r="17" spans="1:5" ht="33" customHeight="1" x14ac:dyDescent="0.25">
      <c r="A17" s="159">
        <v>14</v>
      </c>
      <c r="B17" s="151" t="s">
        <v>137</v>
      </c>
      <c r="C17" s="166">
        <v>111000</v>
      </c>
      <c r="D17" s="151">
        <f>50+49+46+44+43</f>
        <v>232</v>
      </c>
      <c r="E17" s="167" t="s">
        <v>283</v>
      </c>
    </row>
    <row r="18" spans="1:5" ht="33" customHeight="1" x14ac:dyDescent="0.25">
      <c r="A18" s="159">
        <v>15</v>
      </c>
      <c r="B18" s="151" t="s">
        <v>140</v>
      </c>
      <c r="C18" s="166">
        <v>116000</v>
      </c>
      <c r="D18" s="151">
        <f>50+49+46+44+43</f>
        <v>232</v>
      </c>
      <c r="E18" s="167" t="s">
        <v>283</v>
      </c>
    </row>
    <row r="19" spans="1:5" ht="33" customHeight="1" x14ac:dyDescent="0.25">
      <c r="A19" s="159">
        <v>16</v>
      </c>
      <c r="B19" s="151" t="s">
        <v>146</v>
      </c>
      <c r="C19" s="166">
        <v>100000</v>
      </c>
      <c r="D19" s="151">
        <f>49+43+44+43+32</f>
        <v>211</v>
      </c>
      <c r="E19" s="167" t="s">
        <v>288</v>
      </c>
    </row>
    <row r="20" spans="1:5" ht="33" customHeight="1" x14ac:dyDescent="0.25">
      <c r="A20" s="159">
        <v>17</v>
      </c>
      <c r="B20" s="151" t="s">
        <v>150</v>
      </c>
      <c r="C20" s="166">
        <v>78000</v>
      </c>
      <c r="D20" s="151">
        <f t="shared" ref="D20:D21" si="0">49+43+44+43+32</f>
        <v>211</v>
      </c>
      <c r="E20" s="167" t="s">
        <v>288</v>
      </c>
    </row>
    <row r="21" spans="1:5" ht="33" customHeight="1" x14ac:dyDescent="0.25">
      <c r="A21" s="159">
        <v>18</v>
      </c>
      <c r="B21" s="151" t="s">
        <v>151</v>
      </c>
      <c r="C21" s="166">
        <v>76000</v>
      </c>
      <c r="D21" s="151">
        <f t="shared" si="0"/>
        <v>211</v>
      </c>
      <c r="E21" s="167" t="s">
        <v>288</v>
      </c>
    </row>
    <row r="22" spans="1:5" ht="33" customHeight="1" x14ac:dyDescent="0.25">
      <c r="A22" s="159">
        <v>19</v>
      </c>
      <c r="B22" s="151" t="s">
        <v>153</v>
      </c>
      <c r="C22" s="166">
        <v>92000</v>
      </c>
      <c r="D22" s="151">
        <f>49+21+43+44+43</f>
        <v>200</v>
      </c>
      <c r="E22" s="167" t="s">
        <v>287</v>
      </c>
    </row>
    <row r="23" spans="1:5" ht="33" customHeight="1" x14ac:dyDescent="0.25">
      <c r="A23" s="159">
        <v>20</v>
      </c>
      <c r="B23" s="151" t="s">
        <v>156</v>
      </c>
      <c r="C23" s="166">
        <v>59000</v>
      </c>
      <c r="D23" s="151">
        <f>49+22+41</f>
        <v>112</v>
      </c>
      <c r="E23" s="167" t="s">
        <v>298</v>
      </c>
    </row>
    <row r="24" spans="1:5" ht="33" customHeight="1" x14ac:dyDescent="0.25">
      <c r="A24" s="159">
        <v>21</v>
      </c>
      <c r="B24" s="151" t="s">
        <v>161</v>
      </c>
      <c r="C24" s="166">
        <v>111000</v>
      </c>
      <c r="D24" s="151">
        <f>20+21+43+44+32</f>
        <v>160</v>
      </c>
      <c r="E24" s="167" t="s">
        <v>289</v>
      </c>
    </row>
    <row r="25" spans="1:5" ht="33" customHeight="1" x14ac:dyDescent="0.25">
      <c r="A25" s="159">
        <v>22</v>
      </c>
      <c r="B25" s="80" t="s">
        <v>224</v>
      </c>
      <c r="C25" s="166">
        <v>99000</v>
      </c>
      <c r="D25" s="151">
        <f>21+50+44+42+39+40</f>
        <v>236</v>
      </c>
      <c r="E25" s="167" t="s">
        <v>295</v>
      </c>
    </row>
    <row r="26" spans="1:5" ht="33" customHeight="1" x14ac:dyDescent="0.25">
      <c r="A26" s="159">
        <v>23</v>
      </c>
      <c r="B26" s="80" t="s">
        <v>225</v>
      </c>
      <c r="C26" s="166">
        <v>89000</v>
      </c>
      <c r="D26" s="151">
        <f>21+50+44+42+39+40</f>
        <v>236</v>
      </c>
      <c r="E26" s="167" t="s">
        <v>295</v>
      </c>
    </row>
    <row r="27" spans="1:5" ht="33" customHeight="1" x14ac:dyDescent="0.25">
      <c r="A27" s="159">
        <v>24</v>
      </c>
      <c r="B27" s="151" t="s">
        <v>178</v>
      </c>
      <c r="C27" s="166">
        <v>96000</v>
      </c>
      <c r="D27" s="151">
        <f>43+44</f>
        <v>87</v>
      </c>
      <c r="E27" s="167" t="s">
        <v>284</v>
      </c>
    </row>
    <row r="28" spans="1:5" ht="33" customHeight="1" x14ac:dyDescent="0.25">
      <c r="A28" s="159">
        <v>25</v>
      </c>
      <c r="B28" s="100" t="s">
        <v>181</v>
      </c>
      <c r="C28" s="166">
        <v>39000</v>
      </c>
      <c r="D28" s="151">
        <f>43+44</f>
        <v>87</v>
      </c>
      <c r="E28" s="167" t="s">
        <v>284</v>
      </c>
    </row>
    <row r="29" spans="1:5" ht="33" customHeight="1" x14ac:dyDescent="0.25">
      <c r="A29" s="159">
        <v>26</v>
      </c>
      <c r="B29" s="103" t="s">
        <v>190</v>
      </c>
      <c r="C29" s="166">
        <v>61000</v>
      </c>
      <c r="D29" s="151">
        <f>50+44+42+39+39</f>
        <v>214</v>
      </c>
      <c r="E29" s="167" t="s">
        <v>294</v>
      </c>
    </row>
    <row r="30" spans="1:5" ht="33" customHeight="1" x14ac:dyDescent="0.25">
      <c r="A30" s="159">
        <v>27</v>
      </c>
      <c r="B30" s="100" t="s">
        <v>194</v>
      </c>
      <c r="C30" s="166">
        <v>92000</v>
      </c>
      <c r="D30" s="151">
        <f>50+44+42+39+39+40+22+46+50+41+29</f>
        <v>442</v>
      </c>
      <c r="E30" s="167" t="s">
        <v>302</v>
      </c>
    </row>
    <row r="31" spans="1:5" ht="33" customHeight="1" x14ac:dyDescent="0.25">
      <c r="A31" s="159">
        <v>28</v>
      </c>
      <c r="B31" s="100" t="s">
        <v>196</v>
      </c>
      <c r="C31" s="166">
        <v>134000</v>
      </c>
      <c r="D31" s="151">
        <f t="shared" ref="D31:D32" si="1">50+44+42+39+39+40+22+46+50+41+29</f>
        <v>442</v>
      </c>
      <c r="E31" s="167" t="s">
        <v>302</v>
      </c>
    </row>
    <row r="32" spans="1:5" ht="33" customHeight="1" x14ac:dyDescent="0.25">
      <c r="A32" s="159">
        <v>29</v>
      </c>
      <c r="B32" s="100" t="s">
        <v>198</v>
      </c>
      <c r="C32" s="166">
        <v>114000</v>
      </c>
      <c r="D32" s="151">
        <f t="shared" si="1"/>
        <v>442</v>
      </c>
      <c r="E32" s="167" t="s">
        <v>302</v>
      </c>
    </row>
    <row r="33" spans="1:5" ht="33" customHeight="1" x14ac:dyDescent="0.25">
      <c r="A33" s="159">
        <v>30</v>
      </c>
      <c r="B33" s="100" t="s">
        <v>204</v>
      </c>
      <c r="C33" s="166">
        <v>94000</v>
      </c>
      <c r="D33" s="151">
        <f>39+41+29</f>
        <v>109</v>
      </c>
      <c r="E33" s="167" t="s">
        <v>303</v>
      </c>
    </row>
    <row r="34" spans="1:5" ht="33" customHeight="1" x14ac:dyDescent="0.25">
      <c r="A34" s="159">
        <v>31</v>
      </c>
      <c r="B34" s="151" t="s">
        <v>240</v>
      </c>
      <c r="C34" s="166">
        <v>62000</v>
      </c>
      <c r="D34" s="151">
        <f>39+40</f>
        <v>79</v>
      </c>
      <c r="E34" s="167" t="s">
        <v>296</v>
      </c>
    </row>
    <row r="35" spans="1:5" ht="24" customHeight="1" x14ac:dyDescent="0.25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K7" sqref="K7"/>
    </sheetView>
  </sheetViews>
  <sheetFormatPr defaultRowHeight="15.75" x14ac:dyDescent="0.25"/>
  <cols>
    <col min="2" max="2" width="45" customWidth="1"/>
    <col min="5" max="5" width="49.125" style="165" customWidth="1"/>
    <col min="9" max="9" width="37.375" customWidth="1"/>
    <col min="12" max="12" width="44.75" customWidth="1"/>
  </cols>
  <sheetData>
    <row r="1" spans="1:12" ht="26.25" x14ac:dyDescent="0.4">
      <c r="A1" s="244" t="s">
        <v>304</v>
      </c>
      <c r="B1" s="244"/>
      <c r="C1" s="244"/>
      <c r="D1" s="244"/>
      <c r="E1" s="244"/>
    </row>
    <row r="2" spans="1:12" x14ac:dyDescent="0.25">
      <c r="A2" s="125"/>
      <c r="B2" s="136"/>
      <c r="C2" s="136"/>
      <c r="D2" s="136"/>
      <c r="E2" s="168"/>
    </row>
    <row r="3" spans="1:12" s="136" customFormat="1" x14ac:dyDescent="0.25">
      <c r="A3" s="163" t="s">
        <v>0</v>
      </c>
      <c r="B3" s="163" t="s">
        <v>271</v>
      </c>
      <c r="C3" s="163" t="s">
        <v>272</v>
      </c>
      <c r="D3" s="163" t="s">
        <v>273</v>
      </c>
      <c r="E3" s="164" t="s">
        <v>274</v>
      </c>
    </row>
    <row r="4" spans="1:12" s="136" customFormat="1" ht="33.75" customHeight="1" x14ac:dyDescent="0.25">
      <c r="A4" s="159">
        <v>1</v>
      </c>
      <c r="B4" s="29" t="s">
        <v>46</v>
      </c>
      <c r="C4" s="166">
        <v>85000</v>
      </c>
      <c r="D4" s="151">
        <f>3*50</f>
        <v>150</v>
      </c>
      <c r="E4" s="167" t="s">
        <v>305</v>
      </c>
      <c r="H4" s="170">
        <v>1</v>
      </c>
      <c r="I4" s="167" t="s">
        <v>293</v>
      </c>
      <c r="J4" s="171">
        <v>61000</v>
      </c>
      <c r="K4" s="167">
        <v>50</v>
      </c>
      <c r="L4" s="167" t="s">
        <v>309</v>
      </c>
    </row>
    <row r="5" spans="1:12" s="136" customFormat="1" ht="33.75" customHeight="1" x14ac:dyDescent="0.25">
      <c r="A5" s="159">
        <v>2</v>
      </c>
      <c r="B5" s="29" t="s">
        <v>47</v>
      </c>
      <c r="C5" s="166">
        <v>81000</v>
      </c>
      <c r="D5" s="151">
        <f>3*50</f>
        <v>150</v>
      </c>
      <c r="E5" s="167" t="s">
        <v>305</v>
      </c>
      <c r="H5" s="170">
        <v>2</v>
      </c>
      <c r="I5" s="169" t="s">
        <v>235</v>
      </c>
      <c r="J5" s="171">
        <v>63000</v>
      </c>
      <c r="K5" s="167">
        <f>10*50</f>
        <v>500</v>
      </c>
      <c r="L5" s="167" t="s">
        <v>310</v>
      </c>
    </row>
    <row r="6" spans="1:12" s="136" customFormat="1" ht="33.75" customHeight="1" x14ac:dyDescent="0.25">
      <c r="A6" s="159">
        <v>3</v>
      </c>
      <c r="B6" s="123" t="s">
        <v>291</v>
      </c>
      <c r="C6" s="166">
        <v>99000</v>
      </c>
      <c r="D6" s="151">
        <f>5*50</f>
        <v>250</v>
      </c>
      <c r="E6" s="167" t="s">
        <v>306</v>
      </c>
      <c r="H6" s="170">
        <v>3</v>
      </c>
      <c r="I6" s="167" t="s">
        <v>246</v>
      </c>
      <c r="J6" s="171">
        <v>90000</v>
      </c>
      <c r="K6" s="167">
        <f>4*50</f>
        <v>200</v>
      </c>
      <c r="L6" s="167" t="s">
        <v>307</v>
      </c>
    </row>
    <row r="7" spans="1:12" s="136" customFormat="1" ht="33.75" customHeight="1" x14ac:dyDescent="0.25">
      <c r="A7" s="159">
        <v>4</v>
      </c>
      <c r="B7" s="123" t="s">
        <v>292</v>
      </c>
      <c r="C7" s="166">
        <v>89000</v>
      </c>
      <c r="D7" s="151">
        <f>5*50</f>
        <v>250</v>
      </c>
      <c r="E7" s="167" t="s">
        <v>306</v>
      </c>
    </row>
    <row r="8" spans="1:12" s="136" customFormat="1" ht="33.75" customHeight="1" x14ac:dyDescent="0.25">
      <c r="A8" s="159">
        <v>5</v>
      </c>
      <c r="B8" s="129" t="s">
        <v>194</v>
      </c>
      <c r="C8" s="166">
        <v>92000</v>
      </c>
      <c r="D8" s="151">
        <f>9*50</f>
        <v>450</v>
      </c>
      <c r="E8" s="167" t="s">
        <v>308</v>
      </c>
    </row>
    <row r="9" spans="1:12" s="136" customFormat="1" ht="33.75" customHeight="1" x14ac:dyDescent="0.25">
      <c r="A9" s="159">
        <v>6</v>
      </c>
      <c r="B9" s="129" t="s">
        <v>236</v>
      </c>
      <c r="C9" s="166">
        <v>134000</v>
      </c>
      <c r="D9" s="151">
        <f>9*50</f>
        <v>450</v>
      </c>
      <c r="E9" s="167" t="s">
        <v>308</v>
      </c>
    </row>
    <row r="10" spans="1:12" s="136" customFormat="1" ht="33.75" customHeight="1" x14ac:dyDescent="0.25">
      <c r="A10" s="159">
        <v>7</v>
      </c>
      <c r="B10" s="129" t="s">
        <v>238</v>
      </c>
      <c r="C10" s="166">
        <v>94000</v>
      </c>
      <c r="D10" s="151">
        <f>6*50</f>
        <v>300</v>
      </c>
      <c r="E10" s="167" t="s">
        <v>311</v>
      </c>
    </row>
    <row r="11" spans="1:12" s="136" customFormat="1" ht="33.75" customHeight="1" x14ac:dyDescent="0.25">
      <c r="A11" s="159">
        <v>8</v>
      </c>
      <c r="B11" s="129" t="s">
        <v>198</v>
      </c>
      <c r="C11" s="166">
        <v>114000</v>
      </c>
      <c r="D11" s="151">
        <f>9*50</f>
        <v>450</v>
      </c>
      <c r="E11" s="167" t="s">
        <v>308</v>
      </c>
    </row>
    <row r="12" spans="1:12" s="136" customFormat="1" ht="33.75" customHeight="1" x14ac:dyDescent="0.25">
      <c r="A12" s="159">
        <v>9</v>
      </c>
      <c r="B12" s="129" t="s">
        <v>240</v>
      </c>
      <c r="C12" s="166">
        <v>62000</v>
      </c>
      <c r="D12" s="151">
        <f>5*50</f>
        <v>250</v>
      </c>
      <c r="E12" s="167" t="s">
        <v>306</v>
      </c>
    </row>
    <row r="13" spans="1:12" s="136" customFormat="1" ht="33.75" customHeight="1" x14ac:dyDescent="0.25">
      <c r="A13" s="159">
        <v>10</v>
      </c>
      <c r="B13" s="129" t="s">
        <v>252</v>
      </c>
      <c r="C13" s="166">
        <v>111000</v>
      </c>
      <c r="D13" s="151">
        <v>50</v>
      </c>
      <c r="E13" s="167" t="s">
        <v>312</v>
      </c>
    </row>
    <row r="14" spans="1:12" s="136" customFormat="1" ht="33.75" customHeight="1" x14ac:dyDescent="0.25">
      <c r="A14" s="159">
        <v>11</v>
      </c>
      <c r="B14" s="123" t="s">
        <v>245</v>
      </c>
      <c r="C14" s="166">
        <v>61000</v>
      </c>
      <c r="D14" s="151">
        <f>4*50</f>
        <v>200</v>
      </c>
      <c r="E14" s="167" t="s">
        <v>307</v>
      </c>
    </row>
    <row r="15" spans="1:12" s="136" customFormat="1" ht="33.75" customHeight="1" x14ac:dyDescent="0.25">
      <c r="A15" s="159">
        <v>12</v>
      </c>
      <c r="B15" s="129" t="s">
        <v>247</v>
      </c>
      <c r="C15" s="166">
        <v>59000</v>
      </c>
      <c r="D15" s="151">
        <f>4*50</f>
        <v>200</v>
      </c>
      <c r="E15" s="167" t="s">
        <v>307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K44</vt:lpstr>
      <vt:lpstr>K45</vt:lpstr>
      <vt:lpstr>K46</vt:lpstr>
      <vt:lpstr>K47</vt:lpstr>
      <vt:lpstr>K48</vt:lpstr>
      <vt:lpstr>CLC</vt:lpstr>
      <vt:lpstr>Đại Trà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Administrator_PC</dc:creator>
  <cp:lastModifiedBy>Administrator_PC</cp:lastModifiedBy>
  <dcterms:created xsi:type="dcterms:W3CDTF">2023-12-06T06:38:26Z</dcterms:created>
  <dcterms:modified xsi:type="dcterms:W3CDTF">2024-03-05T08:21:31Z</dcterms:modified>
</cp:coreProperties>
</file>